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2"/>
  </bookViews>
  <sheets>
    <sheet name="Dane ogólne" sheetId="1" state="visible" r:id="rId2"/>
    <sheet name="Wykaz dróg" sheetId="2" state="visible" r:id="rId3"/>
    <sheet name="Łącznie budynki budowle" sheetId="3" state="visible" r:id="rId4"/>
    <sheet name="Elektronika stacjonarna" sheetId="4" state="visible" r:id="rId5"/>
    <sheet name="Elektronika przenośna" sheetId="5" state="visible" r:id="rId6"/>
    <sheet name="Budynki" sheetId="6" state="visible" r:id="rId7"/>
    <sheet name="Budowle" sheetId="7" state="visible" r:id="rId8"/>
    <sheet name="Jednostki OSP" sheetId="8" state="visible" r:id="rId9"/>
    <sheet name="Wykaz pojazdów" sheetId="9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<sst xmlns="http://schemas.openxmlformats.org/spreadsheetml/2006/main" count="591" uniqueCount="378">
  <si>
    <t xml:space="preserve">L.p</t>
  </si>
  <si>
    <t xml:space="preserve">Nazwa jednostki</t>
  </si>
  <si>
    <t xml:space="preserve">Adres</t>
  </si>
  <si>
    <t xml:space="preserve">NIP</t>
  </si>
  <si>
    <t xml:space="preserve">REGON</t>
  </si>
  <si>
    <t xml:space="preserve">PKD/EKD</t>
  </si>
  <si>
    <t xml:space="preserve">Opis prowadzonej działalności</t>
  </si>
  <si>
    <t xml:space="preserve">Liczba pracowników</t>
  </si>
  <si>
    <t xml:space="preserve">Liczba podopiecznych/uczniów</t>
  </si>
  <si>
    <t xml:space="preserve">Gmina Miejska Hel</t>
  </si>
  <si>
    <t xml:space="preserve">ul. Wiejska 50  84-150 Hel</t>
  </si>
  <si>
    <t xml:space="preserve">587-170-51-72</t>
  </si>
  <si>
    <t xml:space="preserve">000523577</t>
  </si>
  <si>
    <t xml:space="preserve">84.11.Z</t>
  </si>
  <si>
    <t xml:space="preserve">Jednostka samorządu terytorialnego</t>
  </si>
  <si>
    <t xml:space="preserve">Miejski Ośrodek Pomocy Społecznej</t>
  </si>
  <si>
    <t xml:space="preserve">ul. Wiejska 50   84-150 Hel</t>
  </si>
  <si>
    <t xml:space="preserve">587-159-20-58</t>
  </si>
  <si>
    <t xml:space="preserve">88.99.Z</t>
  </si>
  <si>
    <t xml:space="preserve">Pomoc społeczna</t>
  </si>
  <si>
    <t xml:space="preserve">10</t>
  </si>
  <si>
    <t xml:space="preserve">Zespół Szkół Ogólnokształcących</t>
  </si>
  <si>
    <t xml:space="preserve">ul. Szkolna 1  84-150 Hel</t>
  </si>
  <si>
    <t xml:space="preserve">587-14-22-563</t>
  </si>
  <si>
    <t xml:space="preserve">85.10.Z     85.31.A     85.31.B    85.20.Z</t>
  </si>
  <si>
    <t xml:space="preserve">Jednostka oświatowa</t>
  </si>
  <si>
    <t xml:space="preserve">Miejska Biblioteka Publiczna im. Stefana Żeromskiego w Helu</t>
  </si>
  <si>
    <t xml:space="preserve">ul. Komandorska 2   84-150 Hel</t>
  </si>
  <si>
    <t xml:space="preserve">587-15-38-774</t>
  </si>
  <si>
    <t xml:space="preserve">91.01.A</t>
  </si>
  <si>
    <t xml:space="preserve">Działalność bibliotek</t>
  </si>
  <si>
    <t xml:space="preserve">Numer drogi</t>
  </si>
  <si>
    <t xml:space="preserve">Nazwa drogi lub ulicy</t>
  </si>
  <si>
    <t xml:space="preserve">Długość [m]</t>
  </si>
  <si>
    <t xml:space="preserve">Rodzaj nawierzchni</t>
  </si>
  <si>
    <t xml:space="preserve">gruntowa (mb.)</t>
  </si>
  <si>
    <t xml:space="preserve">asfaltowa (mb.)</t>
  </si>
  <si>
    <t xml:space="preserve">betonowa/kostka brukowa</t>
  </si>
  <si>
    <t xml:space="preserve">G11300122110</t>
  </si>
  <si>
    <t xml:space="preserve">Bałtycka</t>
  </si>
  <si>
    <t xml:space="preserve">G11300222110</t>
  </si>
  <si>
    <t xml:space="preserve">Boczna</t>
  </si>
  <si>
    <t xml:space="preserve">G11300322110</t>
  </si>
  <si>
    <t xml:space="preserve">Bulwar nadmorski</t>
  </si>
  <si>
    <t xml:space="preserve">G11300422110</t>
  </si>
  <si>
    <t xml:space="preserve">Kapitańska</t>
  </si>
  <si>
    <t xml:space="preserve">G11300522110</t>
  </si>
  <si>
    <t xml:space="preserve">Kaszubska</t>
  </si>
  <si>
    <t xml:space="preserve">G11300622110</t>
  </si>
  <si>
    <t xml:space="preserve">Komandorska</t>
  </si>
  <si>
    <t xml:space="preserve">G11300722110</t>
  </si>
  <si>
    <t xml:space="preserve">Kuracyjna</t>
  </si>
  <si>
    <t xml:space="preserve">G11300822110</t>
  </si>
  <si>
    <t xml:space="preserve">Leśna</t>
  </si>
  <si>
    <t xml:space="preserve">G11300922110</t>
  </si>
  <si>
    <t xml:space="preserve">Lipowa</t>
  </si>
  <si>
    <t xml:space="preserve">G11301022110</t>
  </si>
  <si>
    <t xml:space="preserve">Maszopów</t>
  </si>
  <si>
    <t xml:space="preserve">G11301122110</t>
  </si>
  <si>
    <t xml:space="preserve">Morska</t>
  </si>
  <si>
    <t xml:space="preserve">G11301222110</t>
  </si>
  <si>
    <t xml:space="preserve">Obrońców Helu</t>
  </si>
  <si>
    <t xml:space="preserve">G11301322110</t>
  </si>
  <si>
    <t xml:space="preserve">Plażowa</t>
  </si>
  <si>
    <t xml:space="preserve">G11301422110</t>
  </si>
  <si>
    <t xml:space="preserve">Portowa</t>
  </si>
  <si>
    <t xml:space="preserve">G11301522110</t>
  </si>
  <si>
    <t xml:space="preserve">Rybacka</t>
  </si>
  <si>
    <t xml:space="preserve">G11301622110</t>
  </si>
  <si>
    <t xml:space="preserve">Sosnowa</t>
  </si>
  <si>
    <t xml:space="preserve">G11301722110</t>
  </si>
  <si>
    <t xml:space="preserve">Strażacka</t>
  </si>
  <si>
    <t xml:space="preserve">G11301822110</t>
  </si>
  <si>
    <t xml:space="preserve">Szkolna</t>
  </si>
  <si>
    <t xml:space="preserve">G11301922110</t>
  </si>
  <si>
    <t xml:space="preserve">Wiejska</t>
  </si>
  <si>
    <t xml:space="preserve">G11302022110</t>
  </si>
  <si>
    <t xml:space="preserve">Żeglarska</t>
  </si>
  <si>
    <t xml:space="preserve">G11302122110</t>
  </si>
  <si>
    <t xml:space="preserve">Żeromskiego</t>
  </si>
  <si>
    <t xml:space="preserve">G11302222110</t>
  </si>
  <si>
    <t xml:space="preserve">Steyera</t>
  </si>
  <si>
    <t xml:space="preserve">G11302322110</t>
  </si>
  <si>
    <t xml:space="preserve">Sikorskiego</t>
  </si>
  <si>
    <t xml:space="preserve">G11302422110</t>
  </si>
  <si>
    <t xml:space="preserve">Przybyszewskiego</t>
  </si>
  <si>
    <t xml:space="preserve">G11302522110</t>
  </si>
  <si>
    <t xml:space="preserve">Wydmowa</t>
  </si>
  <si>
    <t xml:space="preserve">G11302622110</t>
  </si>
  <si>
    <t xml:space="preserve">Sztormowa</t>
  </si>
  <si>
    <t xml:space="preserve">G11302722110</t>
  </si>
  <si>
    <t xml:space="preserve">Bursztynowa</t>
  </si>
  <si>
    <t xml:space="preserve">G11302822110</t>
  </si>
  <si>
    <t xml:space="preserve">Ks. Grzeni</t>
  </si>
  <si>
    <t xml:space="preserve">G11302922110</t>
  </si>
  <si>
    <t xml:space="preserve">Wuja Klemensa</t>
  </si>
  <si>
    <t xml:space="preserve">RAZEM:</t>
  </si>
  <si>
    <t xml:space="preserve">L.p.</t>
  </si>
  <si>
    <t xml:space="preserve">Nazwa ubezpieczonego przedmiotu/jednostki</t>
  </si>
  <si>
    <t xml:space="preserve">Budynki </t>
  </si>
  <si>
    <t xml:space="preserve">Budowle</t>
  </si>
  <si>
    <t xml:space="preserve">Środki trwałe wg grup KŚT- gr. III, IV,V,VI,VIII maszyny, aparaty, urządzenia, wyposażenie (bez elektroniki wymienionej w wykazie all risk i bez pojazdów dla których obowiązują osobne wykazy)</t>
  </si>
  <si>
    <t xml:space="preserve">Niskocenne składniki majątku</t>
  </si>
  <si>
    <t xml:space="preserve">Księgozbiór – wartość księgozbioru bibliotecznego</t>
  </si>
  <si>
    <t xml:space="preserve">Urząd Miasta Helu</t>
  </si>
  <si>
    <t xml:space="preserve">Nie dotyczy</t>
  </si>
  <si>
    <t xml:space="preserve">nie dotyczy</t>
  </si>
  <si>
    <t xml:space="preserve">Razem:</t>
  </si>
  <si>
    <t xml:space="preserve">Urząd Gminy </t>
  </si>
  <si>
    <t xml:space="preserve">rodzaj sprzętu/nazwa</t>
  </si>
  <si>
    <t xml:space="preserve">numer inwentarzowy</t>
  </si>
  <si>
    <t xml:space="preserve">data nabycia</t>
  </si>
  <si>
    <t xml:space="preserve">ilość</t>
  </si>
  <si>
    <t xml:space="preserve">wartość księgowa brutto początkowa (zł)</t>
  </si>
  <si>
    <t xml:space="preserve">Monitor 19`` LCD E910</t>
  </si>
  <si>
    <t xml:space="preserve">16/103</t>
  </si>
  <si>
    <t xml:space="preserve">zestaw komputerowy</t>
  </si>
  <si>
    <t xml:space="preserve">38/102</t>
  </si>
  <si>
    <t xml:space="preserve">monitor Philips 19`` LED</t>
  </si>
  <si>
    <t xml:space="preserve">39/102</t>
  </si>
  <si>
    <t xml:space="preserve">Monitor 21,5`` GL2250M LED </t>
  </si>
  <si>
    <t xml:space="preserve">30/sm</t>
  </si>
  <si>
    <t xml:space="preserve">31/sm</t>
  </si>
  <si>
    <t xml:space="preserve">drukarka OKI B431</t>
  </si>
  <si>
    <t xml:space="preserve">29/sm</t>
  </si>
  <si>
    <t xml:space="preserve">50/101</t>
  </si>
  <si>
    <t xml:space="preserve">25/205</t>
  </si>
  <si>
    <t xml:space="preserve">26/205</t>
  </si>
  <si>
    <t xml:space="preserve">37/209</t>
  </si>
  <si>
    <t xml:space="preserve">51/101</t>
  </si>
  <si>
    <t xml:space="preserve">dysk zewnętrzny Toshiba 1 TB</t>
  </si>
  <si>
    <t xml:space="preserve">33/sm</t>
  </si>
  <si>
    <t xml:space="preserve">router Asus RT-AC56U</t>
  </si>
  <si>
    <t xml:space="preserve">32/sm</t>
  </si>
  <si>
    <t xml:space="preserve">46/10</t>
  </si>
  <si>
    <t xml:space="preserve">Razem: </t>
  </si>
  <si>
    <t xml:space="preserve">LENOWO INTEL CORE I3-4160 CPU 3,60ghZ</t>
  </si>
  <si>
    <t xml:space="preserve">1/2017</t>
  </si>
  <si>
    <t xml:space="preserve">03/2017</t>
  </si>
  <si>
    <t xml:space="preserve">Drukarka OKI MB770</t>
  </si>
  <si>
    <t xml:space="preserve">NTT BISINESS INTEL CORE i5446 CPU 3,20GHz</t>
  </si>
  <si>
    <t xml:space="preserve">1/2015</t>
  </si>
  <si>
    <t xml:space="preserve">03/2015</t>
  </si>
  <si>
    <t xml:space="preserve">Razem</t>
  </si>
  <si>
    <t xml:space="preserve">Projektor ACER-PJ P1276 DLP</t>
  </si>
  <si>
    <t xml:space="preserve">Projektor M504 SVGA 3000AL</t>
  </si>
  <si>
    <t xml:space="preserve">Projektor ACER P1285</t>
  </si>
  <si>
    <t xml:space="preserve">Projektor BENQMX620ST</t>
  </si>
  <si>
    <t xml:space="preserve">Telewizor kolor LG 42"</t>
  </si>
  <si>
    <t xml:space="preserve">Magnetowid LG </t>
  </si>
  <si>
    <t xml:space="preserve">Radiomagnetofon AZ 780 CD</t>
  </si>
  <si>
    <t xml:space="preserve">Radiomagnetofon PHILIPS AZ318 B/12</t>
  </si>
  <si>
    <t xml:space="preserve">Projektor BENQ MS630ST</t>
  </si>
  <si>
    <t xml:space="preserve">Drukarka BROTHER MFC 9140</t>
  </si>
  <si>
    <t xml:space="preserve">Drukarka SAMSUNG SL-M2625 laserowa</t>
  </si>
  <si>
    <t xml:space="preserve">Drukarka SAMSUNG SL-M2070</t>
  </si>
  <si>
    <t xml:space="preserve">Komputer ZALMAN</t>
  </si>
  <si>
    <t xml:space="preserve">II/2015</t>
  </si>
  <si>
    <t xml:space="preserve">RICOH urządzenie wielofunkcyjne</t>
  </si>
  <si>
    <t xml:space="preserve">VI/2015</t>
  </si>
  <si>
    <t xml:space="preserve">Razem elektronika stacjonarna:</t>
  </si>
  <si>
    <t xml:space="preserve">laptop B590</t>
  </si>
  <si>
    <t xml:space="preserve">27/110</t>
  </si>
  <si>
    <t xml:space="preserve">nagrywarka zewnętrzna DVD Asus</t>
  </si>
  <si>
    <t xml:space="preserve">Laptop 15,6`` Asus</t>
  </si>
  <si>
    <t xml:space="preserve">28/205</t>
  </si>
  <si>
    <t xml:space="preserve">Laptop MSI</t>
  </si>
  <si>
    <t xml:space="preserve">27/104</t>
  </si>
  <si>
    <t xml:space="preserve">28/104</t>
  </si>
  <si>
    <t xml:space="preserve">28/110</t>
  </si>
  <si>
    <t xml:space="preserve">27/sm</t>
  </si>
  <si>
    <t xml:space="preserve">Laptop 15,6`` Toshiba</t>
  </si>
  <si>
    <t xml:space="preserve">29/211</t>
  </si>
  <si>
    <t xml:space="preserve">Laptop 15,6`` Asus Outlet</t>
  </si>
  <si>
    <t xml:space="preserve">28/sm</t>
  </si>
  <si>
    <t xml:space="preserve">Laptop 15,6</t>
  </si>
  <si>
    <t xml:space="preserve">54/101</t>
  </si>
  <si>
    <t xml:space="preserve">Komputer Laptop LENOVO B50-45</t>
  </si>
  <si>
    <t xml:space="preserve">Komputer Laptop LENOVO PF 06N8K2</t>
  </si>
  <si>
    <t xml:space="preserve">Komputer Laptop LENOVO WIN 8.1</t>
  </si>
  <si>
    <t xml:space="preserve">Komputer Laptop ASUS R556LJ</t>
  </si>
  <si>
    <t xml:space="preserve">Komputer Laptop ASUS X543MA 15”</t>
  </si>
  <si>
    <t xml:space="preserve">Komputer Laptop LENOVO SI-4514AST 14”</t>
  </si>
  <si>
    <t xml:space="preserve">Tablet multimedialny SAMSUNG T 535</t>
  </si>
  <si>
    <t xml:space="preserve">Aparat fotograficzny NIKON D5100 cyfrowy</t>
  </si>
  <si>
    <t xml:space="preserve">Kamera CANON HV 40</t>
  </si>
  <si>
    <t xml:space="preserve">Monitor ACER KG2221QBMX 22”</t>
  </si>
  <si>
    <t xml:space="preserve">Monitor AOC 1960SRDA 19”</t>
  </si>
  <si>
    <t xml:space="preserve">Laptop ASUS</t>
  </si>
  <si>
    <t xml:space="preserve">II/2017</t>
  </si>
  <si>
    <t xml:space="preserve">Laptop Lenovo V330 15,6” </t>
  </si>
  <si>
    <t xml:space="preserve">V/2019</t>
  </si>
  <si>
    <t xml:space="preserve">Elektronika przenośna razem:</t>
  </si>
  <si>
    <t xml:space="preserve">Nazwa jednostki </t>
  </si>
  <si>
    <t xml:space="preserve">Nazwa budynku</t>
  </si>
  <si>
    <t xml:space="preserve">Lokalizacja</t>
  </si>
  <si>
    <t xml:space="preserve">Rok budowy – otrzymania majątku</t>
  </si>
  <si>
    <t xml:space="preserve">powierzchnia użytkowa w m²</t>
  </si>
  <si>
    <t xml:space="preserve">Suma Ubezpieczenia</t>
  </si>
  <si>
    <t xml:space="preserve">Czy jest to wartość księgowa brutto (KB) czy odtworzeniowa  (O)</t>
  </si>
  <si>
    <t xml:space="preserve">Konstrukcja Budynku (mury, stropy)</t>
  </si>
  <si>
    <t xml:space="preserve">Pokrycie dachu</t>
  </si>
  <si>
    <t xml:space="preserve">Liczba kondygnacji</t>
  </si>
  <si>
    <t xml:space="preserve">Opis zabezpieczeń przeciwpożarowych</t>
  </si>
  <si>
    <t xml:space="preserve">Opis zabezpieczeń przeciwkradzieżowych</t>
  </si>
  <si>
    <t xml:space="preserve">Przeprowadzone remonty, modernizacje</t>
  </si>
  <si>
    <t xml:space="preserve">Udokumentowane regularne przeglądy okresowe (Tak/Nie)</t>
  </si>
  <si>
    <t xml:space="preserve">Udokumentowane regularne przeglądy techniczne (Tak/Nie)</t>
  </si>
  <si>
    <t xml:space="preserve">Tymczasowego zakwaterowania ( Brama Wartownia)</t>
  </si>
  <si>
    <t xml:space="preserve">ul. Helska 4</t>
  </si>
  <si>
    <t xml:space="preserve">brak danych</t>
  </si>
  <si>
    <t xml:space="preserve">Magazynowy</t>
  </si>
  <si>
    <t xml:space="preserve">ul. Kuracyjna 21/23</t>
  </si>
  <si>
    <t xml:space="preserve">Miejska Biblioteka Publiczna</t>
  </si>
  <si>
    <t xml:space="preserve">ul. Komandorska 2</t>
  </si>
  <si>
    <t xml:space="preserve">Remiza strażacka</t>
  </si>
  <si>
    <t xml:space="preserve">ul. Morska 9</t>
  </si>
  <si>
    <t xml:space="preserve">Hala widowiskowo-sportowa</t>
  </si>
  <si>
    <t xml:space="preserve">ul. Wuja Klemensa </t>
  </si>
  <si>
    <t xml:space="preserve">Budynek Gminy Miejskiej</t>
  </si>
  <si>
    <t xml:space="preserve">ul. Wiejska 50</t>
  </si>
  <si>
    <t xml:space="preserve">Stacja transformatorowa przy bunkrach łącznie z kosztem transformatora </t>
  </si>
  <si>
    <t xml:space="preserve">ul. Helska</t>
  </si>
  <si>
    <t xml:space="preserve">Budynek Wolnostojący</t>
  </si>
  <si>
    <t xml:space="preserve">ul. Przybyszewskiego</t>
  </si>
  <si>
    <t xml:space="preserve">Budynek mieszkalny</t>
  </si>
  <si>
    <t xml:space="preserve">ul. Wiejska 17</t>
  </si>
  <si>
    <t xml:space="preserve">ul. Wiejska 47</t>
  </si>
  <si>
    <t xml:space="preserve">ul. Wiejska 66</t>
  </si>
  <si>
    <t xml:space="preserve">ul. Wiejska 70</t>
  </si>
  <si>
    <t xml:space="preserve">ul. Wiejska 72</t>
  </si>
  <si>
    <t xml:space="preserve">Budynek wolnostojący</t>
  </si>
  <si>
    <t xml:space="preserve">ul. Wiejska 78</t>
  </si>
  <si>
    <t xml:space="preserve">ul. Wiejska 79</t>
  </si>
  <si>
    <t xml:space="preserve">ul. Wiejska 80</t>
  </si>
  <si>
    <t xml:space="preserve">ul. Wiejska 97</t>
  </si>
  <si>
    <t xml:space="preserve">ul. Wiejska 101</t>
  </si>
  <si>
    <t xml:space="preserve">ul. Wiejska 109</t>
  </si>
  <si>
    <t xml:space="preserve">ul. Leśna 2</t>
  </si>
  <si>
    <t xml:space="preserve">ul. Leśna 16</t>
  </si>
  <si>
    <t xml:space="preserve">ul. Żeromskiego 12</t>
  </si>
  <si>
    <t xml:space="preserve">ul. Morska 5</t>
  </si>
  <si>
    <t xml:space="preserve">ul. Sikorskiego 13</t>
  </si>
  <si>
    <t xml:space="preserve">3.</t>
  </si>
  <si>
    <t xml:space="preserve">Budynek szkoły</t>
  </si>
  <si>
    <t xml:space="preserve">ul. Szkolna 1</t>
  </si>
  <si>
    <t xml:space="preserve">Kuchnia</t>
  </si>
  <si>
    <t xml:space="preserve">1971/2009</t>
  </si>
  <si>
    <t xml:space="preserve">Kotlownia</t>
  </si>
  <si>
    <t xml:space="preserve">LP</t>
  </si>
  <si>
    <t xml:space="preserve">Suma ubezpieczenia</t>
  </si>
  <si>
    <t xml:space="preserve">PR-pierwsze ryzyko                KB-wartość księgowa brutto</t>
  </si>
  <si>
    <t xml:space="preserve">Rok budowy / otrzymania majątku</t>
  </si>
  <si>
    <t xml:space="preserve">1.</t>
  </si>
  <si>
    <t xml:space="preserve">Gmina Miasta Hel</t>
  </si>
  <si>
    <t xml:space="preserve">Boisko piłkarskie im. Macieja Płażyńskiego  ul. Adama Steyra</t>
  </si>
  <si>
    <t xml:space="preserve">ul. Adama Steyra</t>
  </si>
  <si>
    <t xml:space="preserve">PR</t>
  </si>
  <si>
    <t xml:space="preserve">Stanowisko B – 2 – Muzeum Obrony Wybrzeża UL. Helska 16</t>
  </si>
  <si>
    <t xml:space="preserve">UL. Helska 16</t>
  </si>
  <si>
    <t xml:space="preserve">Wieża Dalmierza – Muzeum Obrony Wybrzeża ul. Helska 16</t>
  </si>
  <si>
    <t xml:space="preserve">Sieć elektryczna do B-2</t>
  </si>
  <si>
    <t xml:space="preserve">Stanowisko B – 1, B – 3, Budynki magazynowe – Muzeum Obrony Wybrzeża</t>
  </si>
  <si>
    <t xml:space="preserve">Sieć kanalizacji deszczowej wraz z przepompowniami</t>
  </si>
  <si>
    <t xml:space="preserve">Urządzenia technologiczne przepompowni k.deszcz.</t>
  </si>
  <si>
    <t xml:space="preserve">Drogi gminne</t>
  </si>
  <si>
    <t xml:space="preserve">Ogrodzenie z siatki żelaznej</t>
  </si>
  <si>
    <t xml:space="preserve">Boisko i drogi</t>
  </si>
  <si>
    <t xml:space="preserve">Chodniki z płyt betonowych</t>
  </si>
  <si>
    <t xml:space="preserve">Chodniki z kostki brukowej</t>
  </si>
  <si>
    <t xml:space="preserve">Budowle: pozostałe zgodnie z wykazem w zał.nr 8 do SIWZ- zakładka 7. w tym m.in.: drogi, place, chodniki,urządzenia kanalizacji deszczowej, burz.-sztorm., sieć wodna , sieć kanalizacyjna, sieć wodociągowa</t>
  </si>
  <si>
    <t xml:space="preserve">Budowle (grupa 2, zgodnie z wykazem w zał. nr 8 do SIWZ- zakładka 7.</t>
  </si>
  <si>
    <t xml:space="preserve">Lp.</t>
  </si>
  <si>
    <t xml:space="preserve">Jednostka</t>
  </si>
  <si>
    <t xml:space="preserve">OSP -liczba strażaków</t>
  </si>
  <si>
    <t xml:space="preserve">MDP- liczba strażaków</t>
  </si>
  <si>
    <t xml:space="preserve">Łączna liczba strażaków</t>
  </si>
  <si>
    <t xml:space="preserve">OSP HEL</t>
  </si>
  <si>
    <t xml:space="preserve">Pojazd zarejestrowany na (zgodnie z dowodem rejestracyjnym)</t>
  </si>
  <si>
    <t xml:space="preserve">Numer rejestracyjny</t>
  </si>
  <si>
    <t xml:space="preserve">Rodzaj pojazdu</t>
  </si>
  <si>
    <t xml:space="preserve">Marka</t>
  </si>
  <si>
    <t xml:space="preserve">Typ, model</t>
  </si>
  <si>
    <t xml:space="preserve">Pojemność silnika(cm3)</t>
  </si>
  <si>
    <t xml:space="preserve">Ładowność</t>
  </si>
  <si>
    <t xml:space="preserve">Numer podwozia/nadwozia VIN</t>
  </si>
  <si>
    <t xml:space="preserve">Rok produkcji</t>
  </si>
  <si>
    <t xml:space="preserve">Przebieg</t>
  </si>
  <si>
    <t xml:space="preserve">Liczba miejsc</t>
  </si>
  <si>
    <t xml:space="preserve">Wartość</t>
  </si>
  <si>
    <t xml:space="preserve">OC, AC, NNW</t>
  </si>
  <si>
    <t xml:space="preserve">Okres Ubezpieczenia 12 miesięcy</t>
  </si>
  <si>
    <t xml:space="preserve">GPU30TT</t>
  </si>
  <si>
    <t xml:space="preserve">osobowy</t>
  </si>
  <si>
    <t xml:space="preserve">Peugeot</t>
  </si>
  <si>
    <t xml:space="preserve">Bipper</t>
  </si>
  <si>
    <t xml:space="preserve">VF3AJ8HSL94909022</t>
  </si>
  <si>
    <t xml:space="preserve">16.05.2020-15.05.2021</t>
  </si>
  <si>
    <t xml:space="preserve">GPU AV10</t>
  </si>
  <si>
    <t xml:space="preserve">przyczepa sceniczna</t>
  </si>
  <si>
    <t xml:space="preserve">ALSPAW</t>
  </si>
  <si>
    <t xml:space="preserve">SX9EMBS3CKAWK1087</t>
  </si>
  <si>
    <t xml:space="preserve">OC</t>
  </si>
  <si>
    <t xml:space="preserve">GPU 73GE</t>
  </si>
  <si>
    <t xml:space="preserve">CIĘŻAROWY</t>
  </si>
  <si>
    <t xml:space="preserve">VOLKSWAGEN</t>
  </si>
  <si>
    <t xml:space="preserve">TRANSPORTER</t>
  </si>
  <si>
    <t xml:space="preserve">WV1ZZZ70ZWH079390</t>
  </si>
  <si>
    <t xml:space="preserve">OC, NNW</t>
  </si>
  <si>
    <t xml:space="preserve">Ochotnicza Straż Pożarna w Helu</t>
  </si>
  <si>
    <t xml:space="preserve">GPU9GR8</t>
  </si>
  <si>
    <t xml:space="preserve">specjalny</t>
  </si>
  <si>
    <t xml:space="preserve">KAMAZ-2 AXLE</t>
  </si>
  <si>
    <t xml:space="preserve">XTC432656JL439113</t>
  </si>
  <si>
    <t xml:space="preserve">OC,AC,NNW</t>
  </si>
  <si>
    <t xml:space="preserve">GPU05SF</t>
  </si>
  <si>
    <t xml:space="preserve">Magirus</t>
  </si>
  <si>
    <t xml:space="preserve">FM 192 D</t>
  </si>
  <si>
    <t xml:space="preserve">GPU30FU</t>
  </si>
  <si>
    <t xml:space="preserve">przyczepa </t>
  </si>
  <si>
    <t xml:space="preserve">Świdnik</t>
  </si>
  <si>
    <t xml:space="preserve">Tema</t>
  </si>
  <si>
    <t xml:space="preserve">SWH2360S6CB016982</t>
  </si>
  <si>
    <t xml:space="preserve">GPU 33KN</t>
  </si>
  <si>
    <t xml:space="preserve">Renault</t>
  </si>
  <si>
    <t xml:space="preserve">Kangoo</t>
  </si>
  <si>
    <t xml:space="preserve">VF1KCTGEF37196385</t>
  </si>
  <si>
    <t xml:space="preserve">OC,NNW</t>
  </si>
  <si>
    <t xml:space="preserve">GPU AX08</t>
  </si>
  <si>
    <t xml:space="preserve">przyczepa</t>
  </si>
  <si>
    <t xml:space="preserve">RED</t>
  </si>
  <si>
    <t xml:space="preserve">SWH5B07000H164198</t>
  </si>
  <si>
    <t xml:space="preserve">BRAK</t>
  </si>
  <si>
    <t xml:space="preserve">WOLNOBIEŻNY</t>
  </si>
  <si>
    <t xml:space="preserve">CATERPILLAR</t>
  </si>
  <si>
    <t xml:space="preserve">428E</t>
  </si>
  <si>
    <t xml:space="preserve">SLN04281</t>
  </si>
  <si>
    <t xml:space="preserve">GPU G235</t>
  </si>
  <si>
    <t xml:space="preserve">PRZYCZEPA ROLNICZA</t>
  </si>
  <si>
    <t xml:space="preserve">POL-MOT</t>
  </si>
  <si>
    <t xml:space="preserve">WARFAMA T-040</t>
  </si>
  <si>
    <t xml:space="preserve">GPU 73FH</t>
  </si>
  <si>
    <t xml:space="preserve">PRONAR</t>
  </si>
  <si>
    <t xml:space="preserve">T653</t>
  </si>
  <si>
    <t xml:space="preserve">2513A</t>
  </si>
  <si>
    <t xml:space="preserve">GPU 8C03</t>
  </si>
  <si>
    <t xml:space="preserve">PRZYCZEPA CIĘŻAROWA</t>
  </si>
  <si>
    <t xml:space="preserve">RYDWAN</t>
  </si>
  <si>
    <t xml:space="preserve">A2700</t>
  </si>
  <si>
    <t xml:space="preserve">SYBC200E380000066</t>
  </si>
  <si>
    <t xml:space="preserve">GPU 5C35</t>
  </si>
  <si>
    <t xml:space="preserve">NIEWIADÓW</t>
  </si>
  <si>
    <t xml:space="preserve">B1400</t>
  </si>
  <si>
    <t xml:space="preserve">SWNB1400030005432</t>
  </si>
  <si>
    <t xml:space="preserve">GPU 65FY</t>
  </si>
  <si>
    <t xml:space="preserve">CIĄGNIK ROLNICZY</t>
  </si>
  <si>
    <t xml:space="preserve">FARMER</t>
  </si>
  <si>
    <t xml:space="preserve">F-8244</t>
  </si>
  <si>
    <t xml:space="preserve">8244C200250</t>
  </si>
  <si>
    <t xml:space="preserve">GPU 4J30</t>
  </si>
  <si>
    <t xml:space="preserve">CIĘZAROWY POW.2T</t>
  </si>
  <si>
    <t xml:space="preserve">DAF</t>
  </si>
  <si>
    <t xml:space="preserve">FAG CF75250OU</t>
  </si>
  <si>
    <t xml:space="preserve">XLRAG75PC9E854721</t>
  </si>
  <si>
    <t xml:space="preserve">GPU 1R22</t>
  </si>
  <si>
    <t xml:space="preserve">CIĘŻAROWY POW. 2T</t>
  </si>
  <si>
    <t xml:space="preserve">CRAFTER</t>
  </si>
  <si>
    <t xml:space="preserve">WV1ZZZ2EZ96015990</t>
  </si>
  <si>
    <t xml:space="preserve">OC , NNW</t>
  </si>
  <si>
    <t xml:space="preserve">GPU 23MN</t>
  </si>
  <si>
    <t xml:space="preserve">MAN</t>
  </si>
  <si>
    <t xml:space="preserve">M 31</t>
  </si>
  <si>
    <t xml:space="preserve">WMAM310091Y027575</t>
  </si>
  <si>
    <t xml:space="preserve">GPU11T4</t>
  </si>
  <si>
    <t xml:space="preserve">TGA.26.310</t>
  </si>
  <si>
    <t xml:space="preserve">WMAH18ZZ15W058612</t>
  </si>
  <si>
    <t xml:space="preserve">GPU56X6</t>
  </si>
  <si>
    <t xml:space="preserve">WV1ZZZ7JZ8X001242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</si>
</sst>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@"/>
    <numFmt numFmtId="166" formatCode="0.0"/>
    <numFmt numFmtId="167" formatCode="#,##0"/>
    <numFmt numFmtId="168" formatCode="#,##0.00"/>
    <numFmt numFmtId="169" formatCode="#,##0.00\ [$zł-415];[RED]\-#,##0.00\ [$zł-415]"/>
    <numFmt numFmtId="170" formatCode="#,##0\ [$zł-415];[RED]\-#,##0\ [$zł-415]"/>
    <numFmt numFmtId="171" formatCode="D/MM/YYYY"/>
    <numFmt numFmtId="172" formatCode="0"/>
    <numFmt numFmtId="173" formatCode="#,##0.00_ ;\-#,##0.00,"/>
    <numFmt numFmtId="174" formatCode="YY/MM/DD;@"/>
    <numFmt numFmtId="175" formatCode="#,##0.00&quot; zł&quot;"/>
    <numFmt numFmtId="176" formatCode="#,##0.00,&quot;zł&quot;;[RED]\-#,##0.00,&quot;zł&quot;"/>
  </numFmts>
  <fonts count="31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238"/>
    </font>
    <font>
      <b val="true"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 val="true"/>
      <sz val="9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u val="single"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sz val="9"/>
      <name val="Verdana"/>
      <family val="2"/>
      <charset val="1"/>
    </font>
    <font>
      <sz val="10"/>
      <name val="Times New Roman"/>
      <family val="1"/>
      <charset val="238"/>
    </font>
    <font>
      <sz val="9"/>
      <color rgb="FF000000"/>
      <name val="Verdana"/>
      <family val="2"/>
      <charset val="1"/>
    </font>
    <font>
      <b val="true"/>
      <sz val="10"/>
      <name val="Times New Roman"/>
      <family val="1"/>
      <charset val="238"/>
    </font>
    <font>
      <b val="true"/>
      <sz val="11"/>
      <color rgb="FF000000"/>
      <name val="Calibri"/>
      <family val="2"/>
      <charset val="1"/>
    </font>
    <font>
      <b val="true"/>
      <sz val="9"/>
      <color rgb="FF000000"/>
      <name val="Verdana"/>
      <family val="2"/>
      <charset val="1"/>
    </font>
    <font>
      <b val="true"/>
      <sz val="8"/>
      <color rgb="FF000000"/>
      <name val="Verdana"/>
      <family val="2"/>
      <charset val="238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b val="true"/>
      <sz val="9"/>
      <color rgb="FF000000"/>
      <name val="Times New Roman"/>
      <family val="1"/>
      <charset val="1"/>
    </font>
    <font>
      <b val="true"/>
      <u val="single"/>
      <sz val="10"/>
      <color rgb="FF000000"/>
      <name val="Times New Roman"/>
      <family val="1"/>
      <charset val="238"/>
    </font>
    <font>
      <strike val="true"/>
      <sz val="10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b val="true"/>
      <sz val="9"/>
      <name val="Verdana"/>
      <family val="2"/>
      <charset val="1"/>
    </font>
    <font>
      <sz val="11"/>
      <color rgb="FF000000"/>
      <name val="Calibri"/>
      <family val="2"/>
      <charset val="238"/>
    </font>
    <font>
      <b val="true"/>
      <sz val="8"/>
      <color rgb="FF000000"/>
      <name val="Times New Roman"/>
      <family val="1"/>
      <charset val="238"/>
    </font>
    <font>
      <sz val="9"/>
      <color rgb="FF000000"/>
      <name val="Calibri"/>
      <family val="2"/>
      <charset val="1"/>
    </font>
    <font>
      <sz val="8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C000"/>
        <bgColor rgb="FFFF9900"/>
      </patternFill>
    </fill>
    <fill>
      <patternFill patternType="solid">
        <fgColor rgb="FFBFBFBF"/>
        <bgColor rgb="FFC0C0C0"/>
      </patternFill>
    </fill>
    <fill>
      <patternFill patternType="solid">
        <fgColor rgb="FF6666FF"/>
        <bgColor rgb="FF666699"/>
      </patternFill>
    </fill>
    <fill>
      <patternFill patternType="solid">
        <fgColor rgb="FFFFFFFF"/>
        <bgColor rgb="FFFFFFCC"/>
      </patternFill>
    </fill>
    <fill>
      <patternFill patternType="solid">
        <fgColor rgb="FFCCCCCC"/>
        <bgColor rgb="FFC0C0C0"/>
      </patternFill>
    </fill>
    <fill>
      <patternFill patternType="solid">
        <fgColor rgb="FFFFFF00"/>
        <bgColor rgb="FFFFFF00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thin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2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2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5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9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4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5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1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2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2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1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5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7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0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2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4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4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2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4" fillId="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8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2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66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/>
  <cols>
    <col collapsed="false" hidden="false" max="1" min="1" style="1" width="7.96428571428571"/>
    <col collapsed="false" hidden="false" max="2" min="2" style="1" width="18.2244897959184"/>
    <col collapsed="false" hidden="false" max="3" min="3" style="1" width="21.734693877551"/>
    <col collapsed="false" hidden="false" max="4" min="4" style="1" width="16.7397959183673"/>
    <col collapsed="false" hidden="false" max="5" min="5" style="1" width="13.2295918367347"/>
    <col collapsed="false" hidden="false" max="6" min="6" style="1" width="16.7397959183673"/>
    <col collapsed="false" hidden="false" max="7" min="7" style="1" width="45.6275510204082"/>
    <col collapsed="false" hidden="false" max="8" min="8" style="1" width="12.9591836734694"/>
    <col collapsed="false" hidden="false" max="9" min="9" style="1" width="18.765306122449"/>
    <col collapsed="false" hidden="false" max="1025" min="10" style="1" width="7.96428571428571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5" customFormat="true" ht="40.35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2" t="s">
        <v>8</v>
      </c>
      <c r="J2" s="4"/>
    </row>
    <row r="3" customFormat="false" ht="30" hidden="false" customHeight="true" outlineLevel="0" collapsed="false">
      <c r="A3" s="6" t="n">
        <v>1</v>
      </c>
      <c r="B3" s="7" t="s">
        <v>9</v>
      </c>
      <c r="C3" s="6" t="s">
        <v>10</v>
      </c>
      <c r="D3" s="8" t="s">
        <v>11</v>
      </c>
      <c r="E3" s="9" t="s">
        <v>12</v>
      </c>
      <c r="F3" s="8" t="s">
        <v>13</v>
      </c>
      <c r="G3" s="10" t="s">
        <v>14</v>
      </c>
      <c r="H3" s="6" t="n">
        <v>33</v>
      </c>
      <c r="I3" s="6" t="n">
        <v>0</v>
      </c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</row>
    <row r="4" customFormat="false" ht="23.85" hidden="false" customHeight="false" outlineLevel="0" collapsed="false">
      <c r="A4" s="11" t="n">
        <v>2</v>
      </c>
      <c r="B4" s="12" t="s">
        <v>15</v>
      </c>
      <c r="C4" s="12" t="s">
        <v>16</v>
      </c>
      <c r="D4" s="13" t="s">
        <v>17</v>
      </c>
      <c r="E4" s="13" t="n">
        <v>2838434</v>
      </c>
      <c r="F4" s="13" t="s">
        <v>18</v>
      </c>
      <c r="G4" s="14" t="s">
        <v>19</v>
      </c>
      <c r="H4" s="14" t="s">
        <v>20</v>
      </c>
      <c r="I4" s="12"/>
      <c r="J4" s="5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23.85" hidden="false" customHeight="false" outlineLevel="0" collapsed="false">
      <c r="A5" s="11" t="n">
        <v>3</v>
      </c>
      <c r="B5" s="11" t="s">
        <v>21</v>
      </c>
      <c r="C5" s="11" t="s">
        <v>22</v>
      </c>
      <c r="D5" s="11" t="s">
        <v>23</v>
      </c>
      <c r="E5" s="11" t="n">
        <v>191330999</v>
      </c>
      <c r="F5" s="11" t="s">
        <v>24</v>
      </c>
      <c r="G5" s="11" t="s">
        <v>25</v>
      </c>
      <c r="H5" s="11" t="n">
        <v>56</v>
      </c>
      <c r="I5" s="11" t="n">
        <v>299</v>
      </c>
      <c r="J5" s="5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35.05" hidden="false" customHeight="false" outlineLevel="0" collapsed="false">
      <c r="A6" s="11" t="n">
        <v>4</v>
      </c>
      <c r="B6" s="12" t="s">
        <v>26</v>
      </c>
      <c r="C6" s="11" t="s">
        <v>27</v>
      </c>
      <c r="D6" s="15" t="s">
        <v>28</v>
      </c>
      <c r="E6" s="15" t="n">
        <v>192667703</v>
      </c>
      <c r="F6" s="15" t="s">
        <v>29</v>
      </c>
      <c r="G6" s="14" t="s">
        <v>30</v>
      </c>
      <c r="H6" s="11" t="n">
        <v>4</v>
      </c>
      <c r="I6" s="11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RowHeight="15"/>
  <cols>
    <col collapsed="false" hidden="false" max="1" min="1" style="17" width="15.2551020408163"/>
    <col collapsed="false" hidden="false" max="2" min="2" style="17" width="22.2755102040816"/>
    <col collapsed="false" hidden="false" max="3" min="3" style="17" width="10.6632653061225"/>
    <col collapsed="false" hidden="false" max="4" min="4" style="17" width="13.0918367346939"/>
    <col collapsed="false" hidden="false" max="5" min="5" style="17" width="13.7704081632653"/>
    <col collapsed="false" hidden="false" max="6" min="6" style="17" width="9.85204081632653"/>
    <col collapsed="false" hidden="false" max="1025" min="7" style="17" width="7.96428571428571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20" customFormat="true" ht="20.25" hidden="false" customHeight="true" outlineLevel="0" collapsed="false">
      <c r="A2" s="18" t="s">
        <v>31</v>
      </c>
      <c r="B2" s="18" t="s">
        <v>32</v>
      </c>
      <c r="C2" s="2" t="s">
        <v>33</v>
      </c>
      <c r="D2" s="19" t="s">
        <v>34</v>
      </c>
      <c r="E2" s="19"/>
      <c r="F2" s="19"/>
    </row>
    <row r="3" customFormat="false" ht="36.75" hidden="false" customHeight="false" outlineLevel="0" collapsed="false">
      <c r="A3" s="18"/>
      <c r="B3" s="18"/>
      <c r="C3" s="2"/>
      <c r="D3" s="2" t="s">
        <v>35</v>
      </c>
      <c r="E3" s="21" t="s">
        <v>36</v>
      </c>
      <c r="F3" s="22" t="s">
        <v>37</v>
      </c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26" customFormat="true" ht="12" hidden="false" customHeight="false" outlineLevel="0" collapsed="false">
      <c r="A4" s="13" t="s">
        <v>38</v>
      </c>
      <c r="B4" s="23" t="s">
        <v>39</v>
      </c>
      <c r="C4" s="24" t="n">
        <v>480</v>
      </c>
      <c r="D4" s="13"/>
      <c r="E4" s="25" t="n">
        <v>480</v>
      </c>
      <c r="F4" s="15"/>
    </row>
    <row r="5" s="26" customFormat="true" ht="24.6" hidden="false" customHeight="true" outlineLevel="0" collapsed="false">
      <c r="A5" s="13" t="s">
        <v>40</v>
      </c>
      <c r="B5" s="23" t="s">
        <v>41</v>
      </c>
      <c r="C5" s="24" t="n">
        <v>250</v>
      </c>
      <c r="D5" s="13"/>
      <c r="E5" s="25" t="n">
        <v>250</v>
      </c>
      <c r="F5" s="15"/>
    </row>
    <row r="6" s="26" customFormat="true" ht="12" hidden="false" customHeight="false" outlineLevel="0" collapsed="false">
      <c r="A6" s="13" t="s">
        <v>42</v>
      </c>
      <c r="B6" s="23" t="s">
        <v>43</v>
      </c>
      <c r="C6" s="24" t="n">
        <v>325</v>
      </c>
      <c r="D6" s="13"/>
      <c r="E6" s="25"/>
      <c r="F6" s="15" t="n">
        <v>325</v>
      </c>
    </row>
    <row r="7" s="26" customFormat="true" ht="12" hidden="false" customHeight="false" outlineLevel="0" collapsed="false">
      <c r="A7" s="13" t="s">
        <v>44</v>
      </c>
      <c r="B7" s="23" t="s">
        <v>45</v>
      </c>
      <c r="C7" s="24" t="n">
        <v>285</v>
      </c>
      <c r="D7" s="13"/>
      <c r="E7" s="25" t="n">
        <v>285</v>
      </c>
      <c r="F7" s="15"/>
    </row>
    <row r="8" s="26" customFormat="true" ht="12" hidden="false" customHeight="false" outlineLevel="0" collapsed="false">
      <c r="A8" s="13" t="s">
        <v>46</v>
      </c>
      <c r="B8" s="23" t="s">
        <v>47</v>
      </c>
      <c r="C8" s="24" t="n">
        <v>280</v>
      </c>
      <c r="D8" s="13"/>
      <c r="E8" s="25"/>
      <c r="F8" s="15"/>
    </row>
    <row r="9" s="26" customFormat="true" ht="12" hidden="false" customHeight="false" outlineLevel="0" collapsed="false">
      <c r="A9" s="13" t="s">
        <v>48</v>
      </c>
      <c r="B9" s="23" t="s">
        <v>49</v>
      </c>
      <c r="C9" s="24" t="n">
        <v>220</v>
      </c>
      <c r="D9" s="13"/>
      <c r="E9" s="25"/>
      <c r="F9" s="15"/>
    </row>
    <row r="10" s="26" customFormat="true" ht="12" hidden="false" customHeight="false" outlineLevel="0" collapsed="false">
      <c r="A10" s="13" t="s">
        <v>50</v>
      </c>
      <c r="B10" s="23" t="s">
        <v>51</v>
      </c>
      <c r="C10" s="24" t="n">
        <v>900</v>
      </c>
      <c r="D10" s="13"/>
      <c r="E10" s="25" t="n">
        <v>400</v>
      </c>
      <c r="F10" s="15" t="n">
        <v>500</v>
      </c>
    </row>
    <row r="11" s="26" customFormat="true" ht="12" hidden="false" customHeight="false" outlineLevel="0" collapsed="false">
      <c r="A11" s="13" t="s">
        <v>52</v>
      </c>
      <c r="B11" s="23" t="s">
        <v>53</v>
      </c>
      <c r="C11" s="24" t="n">
        <v>600</v>
      </c>
      <c r="D11" s="13"/>
      <c r="E11" s="25" t="n">
        <v>265</v>
      </c>
      <c r="F11" s="15" t="n">
        <v>335</v>
      </c>
    </row>
    <row r="12" s="26" customFormat="true" ht="12" hidden="false" customHeight="false" outlineLevel="0" collapsed="false">
      <c r="A12" s="13" t="s">
        <v>54</v>
      </c>
      <c r="B12" s="23" t="s">
        <v>55</v>
      </c>
      <c r="C12" s="24" t="n">
        <v>105</v>
      </c>
      <c r="D12" s="13"/>
      <c r="E12" s="25"/>
      <c r="F12" s="15" t="n">
        <v>105</v>
      </c>
    </row>
    <row r="13" s="26" customFormat="true" ht="12" hidden="false" customHeight="false" outlineLevel="0" collapsed="false">
      <c r="A13" s="13" t="s">
        <v>56</v>
      </c>
      <c r="B13" s="23" t="s">
        <v>57</v>
      </c>
      <c r="C13" s="24" t="n">
        <v>395</v>
      </c>
      <c r="D13" s="13"/>
      <c r="E13" s="25"/>
      <c r="F13" s="15" t="n">
        <v>395</v>
      </c>
    </row>
    <row r="14" s="26" customFormat="true" ht="12" hidden="false" customHeight="false" outlineLevel="0" collapsed="false">
      <c r="A14" s="13" t="s">
        <v>58</v>
      </c>
      <c r="B14" s="23" t="s">
        <v>59</v>
      </c>
      <c r="C14" s="24" t="n">
        <v>255</v>
      </c>
      <c r="D14" s="13"/>
      <c r="E14" s="25" t="n">
        <v>255</v>
      </c>
      <c r="F14" s="15"/>
    </row>
    <row r="15" s="26" customFormat="true" ht="12" hidden="false" customHeight="false" outlineLevel="0" collapsed="false">
      <c r="A15" s="13" t="s">
        <v>60</v>
      </c>
      <c r="B15" s="23" t="s">
        <v>61</v>
      </c>
      <c r="C15" s="24" t="n">
        <v>240</v>
      </c>
      <c r="D15" s="13"/>
      <c r="E15" s="25" t="n">
        <v>240</v>
      </c>
      <c r="F15" s="15"/>
    </row>
    <row r="16" s="26" customFormat="true" ht="12" hidden="false" customHeight="false" outlineLevel="0" collapsed="false">
      <c r="A16" s="13" t="s">
        <v>62</v>
      </c>
      <c r="B16" s="23" t="s">
        <v>63</v>
      </c>
      <c r="C16" s="24" t="n">
        <v>85</v>
      </c>
      <c r="D16" s="13"/>
      <c r="E16" s="25"/>
      <c r="F16" s="15" t="n">
        <v>85</v>
      </c>
    </row>
    <row r="17" s="26" customFormat="true" ht="12" hidden="false" customHeight="false" outlineLevel="0" collapsed="false">
      <c r="A17" s="13" t="s">
        <v>64</v>
      </c>
      <c r="B17" s="23" t="s">
        <v>65</v>
      </c>
      <c r="C17" s="24" t="n">
        <v>318</v>
      </c>
      <c r="D17" s="13"/>
      <c r="E17" s="25"/>
      <c r="F17" s="15" t="n">
        <v>318</v>
      </c>
    </row>
    <row r="18" s="26" customFormat="true" ht="12" hidden="false" customHeight="false" outlineLevel="0" collapsed="false">
      <c r="A18" s="13" t="s">
        <v>66</v>
      </c>
      <c r="B18" s="23" t="s">
        <v>67</v>
      </c>
      <c r="C18" s="24" t="n">
        <v>318</v>
      </c>
      <c r="D18" s="13"/>
      <c r="E18" s="25" t="n">
        <v>318</v>
      </c>
      <c r="F18" s="15"/>
    </row>
    <row r="19" s="26" customFormat="true" ht="12" hidden="false" customHeight="false" outlineLevel="0" collapsed="false">
      <c r="A19" s="13" t="s">
        <v>68</v>
      </c>
      <c r="B19" s="23" t="s">
        <v>69</v>
      </c>
      <c r="C19" s="24" t="n">
        <v>300</v>
      </c>
      <c r="D19" s="13"/>
      <c r="E19" s="25"/>
      <c r="F19" s="15" t="n">
        <v>300</v>
      </c>
    </row>
    <row r="20" s="26" customFormat="true" ht="12" hidden="false" customHeight="false" outlineLevel="0" collapsed="false">
      <c r="A20" s="13" t="s">
        <v>70</v>
      </c>
      <c r="B20" s="23" t="s">
        <v>71</v>
      </c>
      <c r="C20" s="24" t="n">
        <v>50</v>
      </c>
      <c r="D20" s="13"/>
      <c r="E20" s="25"/>
      <c r="F20" s="15" t="n">
        <v>50</v>
      </c>
    </row>
    <row r="21" s="26" customFormat="true" ht="12" hidden="false" customHeight="false" outlineLevel="0" collapsed="false">
      <c r="A21" s="13" t="s">
        <v>72</v>
      </c>
      <c r="B21" s="23" t="s">
        <v>73</v>
      </c>
      <c r="C21" s="24" t="n">
        <v>90</v>
      </c>
      <c r="D21" s="13"/>
      <c r="E21" s="25"/>
      <c r="F21" s="15" t="n">
        <v>90</v>
      </c>
    </row>
    <row r="22" s="26" customFormat="true" ht="12" hidden="false" customHeight="false" outlineLevel="0" collapsed="false">
      <c r="A22" s="13" t="s">
        <v>74</v>
      </c>
      <c r="B22" s="23" t="s">
        <v>75</v>
      </c>
      <c r="C22" s="24" t="n">
        <v>840</v>
      </c>
      <c r="D22" s="13"/>
      <c r="E22" s="25"/>
      <c r="F22" s="15" t="n">
        <v>840</v>
      </c>
    </row>
    <row r="23" s="26" customFormat="true" ht="12" hidden="false" customHeight="false" outlineLevel="0" collapsed="false">
      <c r="A23" s="13" t="s">
        <v>76</v>
      </c>
      <c r="B23" s="23" t="s">
        <v>77</v>
      </c>
      <c r="C23" s="24" t="n">
        <v>47</v>
      </c>
      <c r="D23" s="13"/>
      <c r="E23" s="25" t="n">
        <v>47</v>
      </c>
      <c r="F23" s="15"/>
    </row>
    <row r="24" s="26" customFormat="true" ht="12" hidden="false" customHeight="false" outlineLevel="0" collapsed="false">
      <c r="A24" s="13" t="s">
        <v>78</v>
      </c>
      <c r="B24" s="23" t="s">
        <v>79</v>
      </c>
      <c r="C24" s="24" t="n">
        <v>760</v>
      </c>
      <c r="D24" s="13"/>
      <c r="E24" s="25" t="n">
        <v>400</v>
      </c>
      <c r="F24" s="15" t="n">
        <v>360</v>
      </c>
    </row>
    <row r="25" s="26" customFormat="true" ht="12" hidden="false" customHeight="false" outlineLevel="0" collapsed="false">
      <c r="A25" s="13" t="s">
        <v>80</v>
      </c>
      <c r="B25" s="23" t="s">
        <v>81</v>
      </c>
      <c r="C25" s="24" t="n">
        <v>1110</v>
      </c>
      <c r="D25" s="13"/>
      <c r="E25" s="25" t="n">
        <v>1110</v>
      </c>
      <c r="F25" s="15"/>
    </row>
    <row r="26" s="26" customFormat="true" ht="12" hidden="false" customHeight="false" outlineLevel="0" collapsed="false">
      <c r="A26" s="13" t="s">
        <v>82</v>
      </c>
      <c r="B26" s="23" t="s">
        <v>83</v>
      </c>
      <c r="C26" s="24" t="n">
        <v>1569</v>
      </c>
      <c r="D26" s="13"/>
      <c r="E26" s="25" t="n">
        <v>1376</v>
      </c>
      <c r="F26" s="15" t="n">
        <v>193</v>
      </c>
    </row>
    <row r="27" s="26" customFormat="true" ht="12" hidden="false" customHeight="false" outlineLevel="0" collapsed="false">
      <c r="A27" s="13" t="s">
        <v>84</v>
      </c>
      <c r="B27" s="23" t="s">
        <v>85</v>
      </c>
      <c r="C27" s="24" t="n">
        <v>357</v>
      </c>
      <c r="D27" s="13"/>
      <c r="E27" s="25" t="n">
        <v>357</v>
      </c>
      <c r="F27" s="15"/>
    </row>
    <row r="28" s="26" customFormat="true" ht="12" hidden="false" customHeight="false" outlineLevel="0" collapsed="false">
      <c r="A28" s="13" t="s">
        <v>86</v>
      </c>
      <c r="B28" s="23" t="s">
        <v>87</v>
      </c>
      <c r="C28" s="24" t="n">
        <v>215</v>
      </c>
      <c r="D28" s="13"/>
      <c r="E28" s="25" t="n">
        <v>215</v>
      </c>
      <c r="F28" s="15"/>
    </row>
    <row r="29" s="26" customFormat="true" ht="12" hidden="false" customHeight="false" outlineLevel="0" collapsed="false">
      <c r="A29" s="13" t="s">
        <v>88</v>
      </c>
      <c r="B29" s="23" t="s">
        <v>89</v>
      </c>
      <c r="C29" s="24" t="n">
        <v>235</v>
      </c>
      <c r="D29" s="13"/>
      <c r="E29" s="25" t="n">
        <v>235</v>
      </c>
      <c r="F29" s="15"/>
    </row>
    <row r="30" customFormat="false" ht="15" hidden="false" customHeight="false" outlineLevel="0" collapsed="false">
      <c r="A30" s="13" t="s">
        <v>90</v>
      </c>
      <c r="B30" s="23" t="s">
        <v>91</v>
      </c>
      <c r="C30" s="24" t="n">
        <v>320</v>
      </c>
      <c r="D30" s="13"/>
      <c r="E30" s="25" t="n">
        <v>320</v>
      </c>
      <c r="F30" s="27"/>
    </row>
    <row r="31" customFormat="false" ht="15" hidden="false" customHeight="false" outlineLevel="0" collapsed="false">
      <c r="A31" s="13" t="s">
        <v>92</v>
      </c>
      <c r="B31" s="23" t="s">
        <v>93</v>
      </c>
      <c r="C31" s="24" t="n">
        <v>60</v>
      </c>
      <c r="D31" s="13"/>
      <c r="E31" s="25" t="n">
        <v>60</v>
      </c>
      <c r="F31" s="27"/>
    </row>
    <row r="32" customFormat="false" ht="15" hidden="false" customHeight="false" outlineLevel="0" collapsed="false">
      <c r="A32" s="13" t="s">
        <v>94</v>
      </c>
      <c r="B32" s="23" t="s">
        <v>95</v>
      </c>
      <c r="C32" s="24" t="n">
        <v>105</v>
      </c>
      <c r="D32" s="13"/>
      <c r="E32" s="25" t="n">
        <v>105</v>
      </c>
      <c r="F32" s="27"/>
    </row>
    <row r="33" customFormat="false" ht="15" hidden="false" customHeight="false" outlineLevel="0" collapsed="false">
      <c r="A33" s="28"/>
      <c r="B33" s="29" t="s">
        <v>96</v>
      </c>
      <c r="C33" s="30" t="n">
        <f aca="false">C32+C31+C30+C29+C28+C27+C26+C25+C24+C23+C22+C21+C20+C19+C18+C17+C16+C15+C14+C13+C12+C11+C10+C9+C8+C7+C6+C5+C4</f>
        <v>11114</v>
      </c>
      <c r="D33" s="31"/>
      <c r="E33" s="28"/>
      <c r="F33" s="28"/>
    </row>
  </sheetData>
  <mergeCells count="4">
    <mergeCell ref="A2:A3"/>
    <mergeCell ref="B2:B3"/>
    <mergeCell ref="C2:C3"/>
    <mergeCell ref="D2:F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7" activeCellId="0" sqref="G7"/>
    </sheetView>
  </sheetViews>
  <sheetFormatPr defaultRowHeight="13.8"/>
  <cols>
    <col collapsed="false" hidden="false" max="1" min="1" style="28" width="7.96428571428571"/>
    <col collapsed="false" hidden="false" max="2" min="2" style="28" width="25.1071428571429"/>
    <col collapsed="false" hidden="false" max="3" min="3" style="28" width="18.6275510204082"/>
    <col collapsed="false" hidden="false" max="4" min="4" style="28" width="19.7091836734694"/>
    <col collapsed="false" hidden="false" max="5" min="5" style="28" width="42.3877551020408"/>
    <col collapsed="false" hidden="false" max="6" min="6" style="28" width="15.2551020408163"/>
    <col collapsed="false" hidden="false" max="7" min="7" style="28" width="19.3061224489796"/>
    <col collapsed="false" hidden="false" max="1025" min="8" style="28" width="7.96428571428571"/>
  </cols>
  <sheetData>
    <row r="1" s="32" customFormat="true" ht="13.8" hidden="false" customHeight="false" outlineLevel="0" collapsed="false"/>
    <row r="2" s="35" customFormat="true" ht="72.95" hidden="false" customHeight="true" outlineLevel="0" collapsed="false">
      <c r="A2" s="18" t="s">
        <v>97</v>
      </c>
      <c r="B2" s="33" t="s">
        <v>98</v>
      </c>
      <c r="C2" s="2" t="s">
        <v>99</v>
      </c>
      <c r="D2" s="34" t="s">
        <v>100</v>
      </c>
      <c r="E2" s="34" t="s">
        <v>101</v>
      </c>
      <c r="F2" s="34" t="s">
        <v>102</v>
      </c>
      <c r="G2" s="34" t="s">
        <v>103</v>
      </c>
    </row>
    <row r="3" s="39" customFormat="true" ht="23.1" hidden="false" customHeight="true" outlineLevel="0" collapsed="false">
      <c r="A3" s="36" t="n">
        <v>1</v>
      </c>
      <c r="B3" s="11" t="s">
        <v>104</v>
      </c>
      <c r="C3" s="37" t="n">
        <v>14440631.88</v>
      </c>
      <c r="D3" s="38" t="n">
        <v>13382266.49</v>
      </c>
      <c r="E3" s="37" t="n">
        <v>546597.36</v>
      </c>
      <c r="F3" s="37" t="n">
        <v>387414.62</v>
      </c>
      <c r="G3" s="37" t="n">
        <v>0</v>
      </c>
      <c r="H3" s="35"/>
      <c r="I3" s="35"/>
      <c r="J3" s="35"/>
      <c r="K3" s="35"/>
      <c r="L3" s="35"/>
      <c r="M3" s="35"/>
      <c r="N3" s="35"/>
      <c r="O3" s="35"/>
      <c r="P3" s="35"/>
      <c r="Q3" s="35"/>
    </row>
    <row r="4" customFormat="false" ht="13.8" hidden="false" customHeight="false" outlineLevel="0" collapsed="false">
      <c r="A4" s="36" t="n">
        <v>2</v>
      </c>
      <c r="B4" s="11" t="s">
        <v>21</v>
      </c>
      <c r="C4" s="37" t="n">
        <v>5595804</v>
      </c>
      <c r="D4" s="37" t="n">
        <v>148822.7</v>
      </c>
      <c r="E4" s="37" t="n">
        <v>88851.08</v>
      </c>
      <c r="F4" s="37" t="n">
        <v>788882.42</v>
      </c>
      <c r="G4" s="37" t="n">
        <v>116591.54</v>
      </c>
    </row>
    <row r="5" customFormat="false" ht="23.95" hidden="false" customHeight="false" outlineLevel="0" collapsed="false">
      <c r="A5" s="36" t="n">
        <v>3</v>
      </c>
      <c r="B5" s="11" t="s">
        <v>26</v>
      </c>
      <c r="C5" s="37" t="s">
        <v>105</v>
      </c>
      <c r="D5" s="37" t="s">
        <v>105</v>
      </c>
      <c r="E5" s="38" t="s">
        <v>106</v>
      </c>
      <c r="F5" s="37" t="n">
        <v>126542</v>
      </c>
      <c r="G5" s="37" t="n">
        <v>275483</v>
      </c>
    </row>
    <row r="6" customFormat="false" ht="23.95" hidden="false" customHeight="false" outlineLevel="0" collapsed="false">
      <c r="A6" s="36" t="n">
        <v>4</v>
      </c>
      <c r="B6" s="40" t="s">
        <v>15</v>
      </c>
      <c r="C6" s="41" t="s">
        <v>105</v>
      </c>
      <c r="D6" s="41" t="s">
        <v>105</v>
      </c>
      <c r="E6" s="41"/>
      <c r="F6" s="41" t="s">
        <v>105</v>
      </c>
      <c r="G6" s="41" t="s">
        <v>105</v>
      </c>
    </row>
    <row r="7" customFormat="false" ht="13.8" hidden="false" customHeight="false" outlineLevel="0" collapsed="false">
      <c r="B7" s="32"/>
      <c r="C7" s="32"/>
      <c r="D7" s="32"/>
      <c r="E7" s="32"/>
      <c r="F7" s="32"/>
      <c r="G7" s="32"/>
    </row>
    <row r="8" customFormat="false" ht="13.8" hidden="false" customHeight="false" outlineLevel="0" collapsed="false">
      <c r="B8" s="42" t="s">
        <v>107</v>
      </c>
      <c r="C8" s="43" t="n">
        <f aca="false">SUM(C3:C4)</f>
        <v>20036435.88</v>
      </c>
      <c r="D8" s="43" t="n">
        <f aca="false">SUM(D3:D4)</f>
        <v>13531089.19</v>
      </c>
      <c r="E8" s="43" t="n">
        <f aca="false">SUM(E3:E4)</f>
        <v>635448.44</v>
      </c>
      <c r="F8" s="43" t="n">
        <f aca="false">SUM(F3:F5)</f>
        <v>1302839.04</v>
      </c>
      <c r="G8" s="43" t="n">
        <f aca="false">SUM(G3:G5)</f>
        <v>392074.54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0"/>
  <sheetViews>
    <sheetView windowProtection="false" showFormulas="false" showGridLines="true" showRowColHeaders="true" showZeros="true" rightToLeft="false" tabSelected="false" showOutlineSymbols="true" defaultGridColor="true" view="normal" topLeftCell="A52" colorId="64" zoomScale="100" zoomScaleNormal="100" zoomScalePageLayoutView="100" workbookViewId="0">
      <selection pane="topLeft" activeCell="C60" activeCellId="0" sqref="C60"/>
    </sheetView>
  </sheetViews>
  <sheetFormatPr defaultRowHeight="15"/>
  <cols>
    <col collapsed="false" hidden="false" max="1" min="1" style="32" width="38.2040816326531"/>
    <col collapsed="false" hidden="false" max="2" min="2" style="32" width="12.9591836734694"/>
    <col collapsed="false" hidden="false" max="3" min="3" style="32" width="10.530612244898"/>
    <col collapsed="false" hidden="false" max="4" min="4" style="32" width="7.96428571428571"/>
    <col collapsed="false" hidden="false" max="5" min="5" style="32" width="16.7397959183673"/>
    <col collapsed="false" hidden="false" max="1025" min="6" style="32" width="7.96428571428571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3" customFormat="false" ht="15" hidden="false" customHeight="false" outlineLevel="0" collapsed="false">
      <c r="A3" s="44" t="s">
        <v>108</v>
      </c>
      <c r="B3" s="44"/>
      <c r="C3" s="44"/>
      <c r="D3" s="44"/>
      <c r="E3" s="44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48" customFormat="true" ht="38.25" hidden="false" customHeight="false" outlineLevel="0" collapsed="false">
      <c r="A4" s="45" t="s">
        <v>109</v>
      </c>
      <c r="B4" s="45" t="s">
        <v>110</v>
      </c>
      <c r="C4" s="46" t="s">
        <v>111</v>
      </c>
      <c r="D4" s="47" t="s">
        <v>112</v>
      </c>
      <c r="E4" s="45" t="s">
        <v>113</v>
      </c>
    </row>
    <row r="5" s="53" customFormat="true" ht="12.75" hidden="false" customHeight="false" outlineLevel="0" collapsed="false">
      <c r="A5" s="49" t="s">
        <v>114</v>
      </c>
      <c r="B5" s="50" t="s">
        <v>115</v>
      </c>
      <c r="C5" s="50" t="n">
        <v>2012</v>
      </c>
      <c r="D5" s="51" t="n">
        <v>1</v>
      </c>
      <c r="E5" s="52" t="n">
        <v>260.27</v>
      </c>
    </row>
    <row r="6" customFormat="false" ht="15" hidden="false" customHeight="false" outlineLevel="0" collapsed="false">
      <c r="A6" s="54" t="s">
        <v>116</v>
      </c>
      <c r="B6" s="50" t="s">
        <v>117</v>
      </c>
      <c r="C6" s="50" t="n">
        <v>2013</v>
      </c>
      <c r="D6" s="51" t="n">
        <v>1</v>
      </c>
      <c r="E6" s="52" t="n">
        <v>2045</v>
      </c>
    </row>
    <row r="7" customFormat="false" ht="15" hidden="false" customHeight="false" outlineLevel="0" collapsed="false">
      <c r="A7" s="54" t="s">
        <v>118</v>
      </c>
      <c r="B7" s="50" t="s">
        <v>119</v>
      </c>
      <c r="C7" s="50" t="n">
        <v>2013</v>
      </c>
      <c r="D7" s="51" t="n">
        <v>1</v>
      </c>
      <c r="E7" s="52" t="n">
        <v>578.22</v>
      </c>
    </row>
    <row r="8" customFormat="false" ht="15" hidden="false" customHeight="false" outlineLevel="0" collapsed="false">
      <c r="A8" s="54" t="s">
        <v>120</v>
      </c>
      <c r="B8" s="50" t="s">
        <v>121</v>
      </c>
      <c r="C8" s="50" t="n">
        <v>2014</v>
      </c>
      <c r="D8" s="51" t="n">
        <v>1</v>
      </c>
      <c r="E8" s="52" t="n">
        <v>468.42</v>
      </c>
    </row>
    <row r="9" customFormat="false" ht="15" hidden="false" customHeight="false" outlineLevel="0" collapsed="false">
      <c r="A9" s="54" t="s">
        <v>120</v>
      </c>
      <c r="B9" s="50" t="s">
        <v>122</v>
      </c>
      <c r="C9" s="50" t="n">
        <v>2014</v>
      </c>
      <c r="D9" s="51" t="n">
        <v>1</v>
      </c>
      <c r="E9" s="52" t="n">
        <v>468.42</v>
      </c>
    </row>
    <row r="10" customFormat="false" ht="15" hidden="false" customHeight="false" outlineLevel="0" collapsed="false">
      <c r="A10" s="54" t="s">
        <v>123</v>
      </c>
      <c r="B10" s="50" t="s">
        <v>124</v>
      </c>
      <c r="C10" s="50" t="n">
        <v>2014</v>
      </c>
      <c r="D10" s="51" t="n">
        <v>1</v>
      </c>
      <c r="E10" s="52" t="n">
        <v>659</v>
      </c>
    </row>
    <row r="11" customFormat="false" ht="15" hidden="false" customHeight="false" outlineLevel="0" collapsed="false">
      <c r="A11" s="54" t="s">
        <v>116</v>
      </c>
      <c r="B11" s="50" t="s">
        <v>125</v>
      </c>
      <c r="C11" s="50" t="n">
        <v>2015</v>
      </c>
      <c r="D11" s="51" t="n">
        <v>1</v>
      </c>
      <c r="E11" s="52" t="n">
        <v>2498</v>
      </c>
    </row>
    <row r="12" customFormat="false" ht="15" hidden="false" customHeight="false" outlineLevel="0" collapsed="false">
      <c r="A12" s="54" t="s">
        <v>116</v>
      </c>
      <c r="B12" s="50" t="s">
        <v>126</v>
      </c>
      <c r="C12" s="50" t="n">
        <v>2015</v>
      </c>
      <c r="D12" s="51" t="n">
        <v>1</v>
      </c>
      <c r="E12" s="52" t="n">
        <v>1966</v>
      </c>
    </row>
    <row r="13" customFormat="false" ht="15" hidden="false" customHeight="false" outlineLevel="0" collapsed="false">
      <c r="A13" s="54" t="s">
        <v>116</v>
      </c>
      <c r="B13" s="50" t="s">
        <v>127</v>
      </c>
      <c r="C13" s="50" t="n">
        <v>2015</v>
      </c>
      <c r="D13" s="51" t="n">
        <v>1</v>
      </c>
      <c r="E13" s="52" t="n">
        <v>1832</v>
      </c>
    </row>
    <row r="14" customFormat="false" ht="15" hidden="false" customHeight="false" outlineLevel="0" collapsed="false">
      <c r="A14" s="54" t="s">
        <v>116</v>
      </c>
      <c r="B14" s="50" t="s">
        <v>128</v>
      </c>
      <c r="C14" s="50" t="n">
        <v>2015</v>
      </c>
      <c r="D14" s="51" t="n">
        <v>1</v>
      </c>
      <c r="E14" s="52" t="n">
        <v>3063</v>
      </c>
    </row>
    <row r="15" customFormat="false" ht="15" hidden="false" customHeight="false" outlineLevel="0" collapsed="false">
      <c r="A15" s="54" t="s">
        <v>116</v>
      </c>
      <c r="B15" s="50" t="s">
        <v>129</v>
      </c>
      <c r="C15" s="50" t="n">
        <v>2015</v>
      </c>
      <c r="D15" s="51" t="n">
        <v>1</v>
      </c>
      <c r="E15" s="52" t="n">
        <v>3069.94</v>
      </c>
    </row>
    <row r="16" customFormat="false" ht="15" hidden="false" customHeight="false" outlineLevel="0" collapsed="false">
      <c r="A16" s="54" t="s">
        <v>130</v>
      </c>
      <c r="B16" s="50" t="s">
        <v>131</v>
      </c>
      <c r="C16" s="50" t="n">
        <v>2015</v>
      </c>
      <c r="D16" s="51" t="n">
        <v>1</v>
      </c>
      <c r="E16" s="52" t="n">
        <v>228.6</v>
      </c>
    </row>
    <row r="17" customFormat="false" ht="15" hidden="false" customHeight="false" outlineLevel="0" collapsed="false">
      <c r="A17" s="54" t="s">
        <v>132</v>
      </c>
      <c r="B17" s="50" t="s">
        <v>133</v>
      </c>
      <c r="C17" s="50" t="n">
        <v>2016</v>
      </c>
      <c r="D17" s="55" t="n">
        <v>1</v>
      </c>
      <c r="E17" s="56" t="n">
        <v>454.01</v>
      </c>
    </row>
    <row r="18" customFormat="false" ht="15" hidden="false" customHeight="false" outlineLevel="0" collapsed="false">
      <c r="A18" s="54" t="s">
        <v>116</v>
      </c>
      <c r="B18" s="50" t="s">
        <v>134</v>
      </c>
      <c r="C18" s="57" t="n">
        <v>2016</v>
      </c>
      <c r="D18" s="51" t="n">
        <v>1</v>
      </c>
      <c r="E18" s="52" t="n">
        <v>2797.85</v>
      </c>
    </row>
    <row r="19" customFormat="false" ht="20.25" hidden="false" customHeight="true" outlineLevel="0" collapsed="false">
      <c r="A19" s="58"/>
      <c r="B19" s="58"/>
      <c r="C19" s="58"/>
      <c r="D19" s="59" t="s">
        <v>135</v>
      </c>
      <c r="E19" s="60" t="n">
        <f aca="false">SUM(E5:E18)</f>
        <v>20388.73</v>
      </c>
    </row>
    <row r="20" customFormat="false" ht="15" hidden="false" customHeight="false" outlineLevel="0" collapsed="false">
      <c r="A20" s="0"/>
      <c r="B20" s="0"/>
      <c r="C20" s="0"/>
      <c r="D20" s="0"/>
      <c r="E20" s="0"/>
    </row>
    <row r="21" customFormat="false" ht="15" hidden="false" customHeight="false" outlineLevel="0" collapsed="false">
      <c r="A21" s="61" t="s">
        <v>15</v>
      </c>
      <c r="B21" s="61"/>
      <c r="C21" s="61"/>
      <c r="D21" s="61"/>
      <c r="E21" s="61"/>
    </row>
    <row r="22" customFormat="false" ht="38.25" hidden="false" customHeight="false" outlineLevel="0" collapsed="false">
      <c r="A22" s="45" t="s">
        <v>109</v>
      </c>
      <c r="B22" s="45" t="s">
        <v>110</v>
      </c>
      <c r="C22" s="46" t="s">
        <v>111</v>
      </c>
      <c r="D22" s="47" t="s">
        <v>112</v>
      </c>
      <c r="E22" s="45" t="s">
        <v>113</v>
      </c>
    </row>
    <row r="23" customFormat="false" ht="15" hidden="false" customHeight="false" outlineLevel="0" collapsed="false">
      <c r="A23" s="62" t="s">
        <v>136</v>
      </c>
      <c r="B23" s="55" t="s">
        <v>137</v>
      </c>
      <c r="C23" s="55" t="s">
        <v>138</v>
      </c>
      <c r="D23" s="55" t="n">
        <v>1</v>
      </c>
      <c r="E23" s="63" t="n">
        <v>1950</v>
      </c>
    </row>
    <row r="24" customFormat="false" ht="15" hidden="false" customHeight="false" outlineLevel="0" collapsed="false">
      <c r="A24" s="62" t="s">
        <v>139</v>
      </c>
      <c r="B24" s="55"/>
      <c r="C24" s="55" t="n">
        <v>2019</v>
      </c>
      <c r="D24" s="55" t="n">
        <v>2</v>
      </c>
      <c r="E24" s="63" t="n">
        <v>6900</v>
      </c>
    </row>
    <row r="25" customFormat="false" ht="15" hidden="false" customHeight="false" outlineLevel="0" collapsed="false">
      <c r="A25" s="64" t="s">
        <v>140</v>
      </c>
      <c r="B25" s="51" t="s">
        <v>141</v>
      </c>
      <c r="C25" s="51" t="s">
        <v>142</v>
      </c>
      <c r="D25" s="51" t="n">
        <v>1</v>
      </c>
      <c r="E25" s="65" t="n">
        <v>3400</v>
      </c>
    </row>
    <row r="26" customFormat="false" ht="15" hidden="false" customHeight="false" outlineLevel="0" collapsed="false">
      <c r="A26" s="66"/>
      <c r="B26" s="66"/>
      <c r="C26" s="66"/>
      <c r="D26" s="67" t="s">
        <v>143</v>
      </c>
      <c r="E26" s="68" t="n">
        <v>12250</v>
      </c>
    </row>
    <row r="27" customFormat="false" ht="15" hidden="false" customHeight="false" outlineLevel="0" collapsed="false">
      <c r="A27" s="0"/>
      <c r="B27" s="0"/>
      <c r="C27" s="0"/>
      <c r="D27" s="0"/>
      <c r="E27" s="0"/>
    </row>
    <row r="28" customFormat="false" ht="15" hidden="false" customHeight="false" outlineLevel="0" collapsed="false">
      <c r="A28" s="69" t="s">
        <v>21</v>
      </c>
      <c r="B28" s="69"/>
      <c r="C28" s="69"/>
      <c r="D28" s="69"/>
      <c r="E28" s="69"/>
    </row>
    <row r="29" customFormat="false" ht="38.25" hidden="false" customHeight="false" outlineLevel="0" collapsed="false">
      <c r="A29" s="45" t="s">
        <v>109</v>
      </c>
      <c r="B29" s="45" t="s">
        <v>110</v>
      </c>
      <c r="C29" s="46" t="s">
        <v>111</v>
      </c>
      <c r="D29" s="47" t="s">
        <v>112</v>
      </c>
      <c r="E29" s="45" t="s">
        <v>113</v>
      </c>
    </row>
    <row r="30" customFormat="false" ht="15" hidden="false" customHeight="false" outlineLevel="0" collapsed="false">
      <c r="A30" s="70" t="s">
        <v>144</v>
      </c>
      <c r="B30" s="71"/>
      <c r="C30" s="72" t="n">
        <v>2014</v>
      </c>
      <c r="D30" s="73" t="n">
        <v>1</v>
      </c>
      <c r="E30" s="74" t="n">
        <v>1870.01</v>
      </c>
    </row>
    <row r="31" customFormat="false" ht="15" hidden="false" customHeight="false" outlineLevel="0" collapsed="false">
      <c r="A31" s="70" t="s">
        <v>144</v>
      </c>
      <c r="B31" s="71"/>
      <c r="C31" s="72" t="n">
        <v>2014</v>
      </c>
      <c r="D31" s="73" t="n">
        <v>1</v>
      </c>
      <c r="E31" s="74" t="n">
        <v>1870.01</v>
      </c>
    </row>
    <row r="32" customFormat="false" ht="15" hidden="false" customHeight="false" outlineLevel="0" collapsed="false">
      <c r="A32" s="70" t="s">
        <v>144</v>
      </c>
      <c r="B32" s="71"/>
      <c r="C32" s="72" t="n">
        <v>2014</v>
      </c>
      <c r="D32" s="73" t="n">
        <v>1</v>
      </c>
      <c r="E32" s="74" t="n">
        <v>1870.01</v>
      </c>
    </row>
    <row r="33" customFormat="false" ht="15" hidden="false" customHeight="false" outlineLevel="0" collapsed="false">
      <c r="A33" s="70" t="s">
        <v>144</v>
      </c>
      <c r="B33" s="71"/>
      <c r="C33" s="72" t="n">
        <v>2014</v>
      </c>
      <c r="D33" s="73" t="n">
        <v>1</v>
      </c>
      <c r="E33" s="74" t="n">
        <v>1870.01</v>
      </c>
    </row>
    <row r="34" customFormat="false" ht="15" hidden="false" customHeight="false" outlineLevel="0" collapsed="false">
      <c r="A34" s="70" t="s">
        <v>145</v>
      </c>
      <c r="B34" s="71"/>
      <c r="C34" s="72" t="n">
        <v>2015</v>
      </c>
      <c r="D34" s="73" t="n">
        <v>1</v>
      </c>
      <c r="E34" s="74" t="n">
        <v>1575.78</v>
      </c>
    </row>
    <row r="35" customFormat="false" ht="15" hidden="false" customHeight="false" outlineLevel="0" collapsed="false">
      <c r="A35" s="70" t="s">
        <v>146</v>
      </c>
      <c r="B35" s="71"/>
      <c r="C35" s="72" t="n">
        <v>2015</v>
      </c>
      <c r="D35" s="73" t="n">
        <v>1</v>
      </c>
      <c r="E35" s="74" t="n">
        <v>2264</v>
      </c>
    </row>
    <row r="36" customFormat="false" ht="15" hidden="false" customHeight="false" outlineLevel="0" collapsed="false">
      <c r="A36" s="70" t="s">
        <v>147</v>
      </c>
      <c r="B36" s="71"/>
      <c r="C36" s="72" t="n">
        <v>2015</v>
      </c>
      <c r="D36" s="73" t="n">
        <v>1</v>
      </c>
      <c r="E36" s="74" t="n">
        <v>9900</v>
      </c>
    </row>
    <row r="37" customFormat="false" ht="15" hidden="false" customHeight="false" outlineLevel="0" collapsed="false">
      <c r="A37" s="70" t="s">
        <v>148</v>
      </c>
      <c r="B37" s="75"/>
      <c r="C37" s="72" t="n">
        <v>2015</v>
      </c>
      <c r="D37" s="73" t="n">
        <v>1</v>
      </c>
      <c r="E37" s="74" t="n">
        <v>2248</v>
      </c>
    </row>
    <row r="38" customFormat="false" ht="15" hidden="false" customHeight="false" outlineLevel="0" collapsed="false">
      <c r="A38" s="70" t="s">
        <v>149</v>
      </c>
      <c r="B38" s="75"/>
      <c r="C38" s="72" t="n">
        <v>2015</v>
      </c>
      <c r="D38" s="73" t="n">
        <v>1</v>
      </c>
      <c r="E38" s="74" t="n">
        <v>394</v>
      </c>
    </row>
    <row r="39" customFormat="false" ht="15" hidden="false" customHeight="false" outlineLevel="0" collapsed="false">
      <c r="A39" s="70" t="s">
        <v>150</v>
      </c>
      <c r="B39" s="71"/>
      <c r="C39" s="72" t="n">
        <v>2015</v>
      </c>
      <c r="D39" s="73" t="n">
        <v>1</v>
      </c>
      <c r="E39" s="74" t="n">
        <v>321</v>
      </c>
    </row>
    <row r="40" customFormat="false" ht="15" hidden="false" customHeight="false" outlineLevel="0" collapsed="false">
      <c r="A40" s="70" t="s">
        <v>151</v>
      </c>
      <c r="B40" s="71"/>
      <c r="C40" s="72" t="n">
        <v>2016</v>
      </c>
      <c r="D40" s="73" t="n">
        <v>1</v>
      </c>
      <c r="E40" s="74" t="n">
        <v>258</v>
      </c>
    </row>
    <row r="41" customFormat="false" ht="15" hidden="false" customHeight="false" outlineLevel="0" collapsed="false">
      <c r="A41" s="70" t="s">
        <v>151</v>
      </c>
      <c r="B41" s="71"/>
      <c r="C41" s="72" t="n">
        <v>2016</v>
      </c>
      <c r="D41" s="73" t="n">
        <v>1</v>
      </c>
      <c r="E41" s="74" t="n">
        <v>258</v>
      </c>
    </row>
    <row r="42" customFormat="false" ht="15" hidden="false" customHeight="false" outlineLevel="0" collapsed="false">
      <c r="A42" s="70" t="s">
        <v>151</v>
      </c>
      <c r="B42" s="71"/>
      <c r="C42" s="72" t="n">
        <v>2016</v>
      </c>
      <c r="D42" s="73" t="n">
        <v>1</v>
      </c>
      <c r="E42" s="74" t="n">
        <v>258</v>
      </c>
    </row>
    <row r="43" customFormat="false" ht="15" hidden="false" customHeight="false" outlineLevel="0" collapsed="false">
      <c r="A43" s="70" t="s">
        <v>151</v>
      </c>
      <c r="B43" s="71"/>
      <c r="C43" s="72" t="n">
        <v>2016</v>
      </c>
      <c r="D43" s="73" t="n">
        <v>1</v>
      </c>
      <c r="E43" s="74" t="n">
        <v>258</v>
      </c>
    </row>
    <row r="44" customFormat="false" ht="15" hidden="false" customHeight="false" outlineLevel="0" collapsed="false">
      <c r="A44" s="70" t="s">
        <v>151</v>
      </c>
      <c r="B44" s="71"/>
      <c r="C44" s="72" t="n">
        <v>2016</v>
      </c>
      <c r="D44" s="73" t="n">
        <v>1</v>
      </c>
      <c r="E44" s="74" t="n">
        <v>258</v>
      </c>
    </row>
    <row r="45" customFormat="false" ht="15" hidden="false" customHeight="false" outlineLevel="0" collapsed="false">
      <c r="A45" s="70" t="s">
        <v>152</v>
      </c>
      <c r="B45" s="71"/>
      <c r="C45" s="72" t="n">
        <v>2016</v>
      </c>
      <c r="D45" s="73" t="n">
        <v>1</v>
      </c>
      <c r="E45" s="74" t="n">
        <v>2055</v>
      </c>
    </row>
    <row r="46" customFormat="false" ht="15" hidden="false" customHeight="false" outlineLevel="0" collapsed="false">
      <c r="A46" s="70" t="s">
        <v>152</v>
      </c>
      <c r="B46" s="71"/>
      <c r="C46" s="72" t="n">
        <v>2016</v>
      </c>
      <c r="D46" s="73" t="n">
        <v>1</v>
      </c>
      <c r="E46" s="74" t="n">
        <v>2055</v>
      </c>
    </row>
    <row r="47" customFormat="false" ht="15" hidden="false" customHeight="false" outlineLevel="0" collapsed="false">
      <c r="A47" s="76" t="s">
        <v>153</v>
      </c>
      <c r="B47" s="77"/>
      <c r="C47" s="78" t="n">
        <v>2016</v>
      </c>
      <c r="D47" s="79" t="n">
        <v>1</v>
      </c>
      <c r="E47" s="74" t="n">
        <v>1449</v>
      </c>
    </row>
    <row r="48" customFormat="false" ht="15" hidden="false" customHeight="false" outlineLevel="0" collapsed="false">
      <c r="A48" s="70" t="s">
        <v>154</v>
      </c>
      <c r="B48" s="71"/>
      <c r="C48" s="72" t="n">
        <v>2016</v>
      </c>
      <c r="D48" s="73" t="n">
        <v>1</v>
      </c>
      <c r="E48" s="80" t="n">
        <v>195</v>
      </c>
    </row>
    <row r="49" customFormat="false" ht="15" hidden="false" customHeight="false" outlineLevel="0" collapsed="false">
      <c r="A49" s="70" t="s">
        <v>155</v>
      </c>
      <c r="B49" s="71"/>
      <c r="C49" s="72" t="n">
        <v>2016</v>
      </c>
      <c r="D49" s="73" t="n">
        <v>1</v>
      </c>
      <c r="E49" s="80" t="n">
        <v>394.99</v>
      </c>
    </row>
    <row r="50" customFormat="false" ht="15" hidden="false" customHeight="false" outlineLevel="0" collapsed="false">
      <c r="A50" s="81"/>
      <c r="B50" s="82"/>
      <c r="C50" s="83"/>
      <c r="D50" s="84" t="s">
        <v>107</v>
      </c>
      <c r="E50" s="85" t="n">
        <v>31621.81</v>
      </c>
    </row>
    <row r="51" customFormat="false" ht="15" hidden="false" customHeight="false" outlineLevel="0" collapsed="false">
      <c r="A51" s="81"/>
      <c r="B51" s="82"/>
      <c r="C51" s="83"/>
      <c r="D51" s="86"/>
      <c r="E51" s="87"/>
    </row>
    <row r="52" customFormat="false" ht="15" hidden="false" customHeight="false" outlineLevel="0" collapsed="false">
      <c r="A52" s="81"/>
      <c r="B52" s="82"/>
      <c r="C52" s="83"/>
      <c r="D52" s="86"/>
      <c r="E52" s="87"/>
    </row>
    <row r="53" customFormat="false" ht="15" hidden="false" customHeight="false" outlineLevel="0" collapsed="false">
      <c r="A53" s="88" t="s">
        <v>26</v>
      </c>
      <c r="B53" s="88"/>
      <c r="C53" s="88"/>
      <c r="D53" s="88"/>
      <c r="E53" s="88"/>
    </row>
    <row r="54" customFormat="false" ht="36" hidden="false" customHeight="false" outlineLevel="0" collapsed="false">
      <c r="A54" s="34" t="s">
        <v>109</v>
      </c>
      <c r="B54" s="34" t="s">
        <v>110</v>
      </c>
      <c r="C54" s="89" t="s">
        <v>111</v>
      </c>
      <c r="D54" s="90" t="s">
        <v>112</v>
      </c>
      <c r="E54" s="34" t="s">
        <v>113</v>
      </c>
    </row>
    <row r="55" customFormat="false" ht="15" hidden="false" customHeight="false" outlineLevel="0" collapsed="false">
      <c r="A55" s="27" t="s">
        <v>156</v>
      </c>
      <c r="B55" s="15"/>
      <c r="C55" s="15" t="s">
        <v>157</v>
      </c>
      <c r="D55" s="15" t="n">
        <v>1</v>
      </c>
      <c r="E55" s="91" t="n">
        <v>4520</v>
      </c>
    </row>
    <row r="56" customFormat="false" ht="15" hidden="false" customHeight="false" outlineLevel="0" collapsed="false">
      <c r="A56" s="92" t="s">
        <v>158</v>
      </c>
      <c r="B56" s="15"/>
      <c r="C56" s="15" t="s">
        <v>159</v>
      </c>
      <c r="D56" s="15" t="n">
        <v>1</v>
      </c>
      <c r="E56" s="93" t="n">
        <v>10442.7</v>
      </c>
    </row>
    <row r="57" customFormat="false" ht="15" hidden="false" customHeight="false" outlineLevel="0" collapsed="false">
      <c r="A57" s="66"/>
      <c r="B57" s="66"/>
      <c r="C57" s="66"/>
      <c r="D57" s="94" t="s">
        <v>143</v>
      </c>
      <c r="E57" s="95" t="n">
        <v>14962.7</v>
      </c>
    </row>
    <row r="60" customFormat="false" ht="28.45" hidden="false" customHeight="true" outlineLevel="0" collapsed="false">
      <c r="C60" s="96" t="s">
        <v>160</v>
      </c>
      <c r="D60" s="96"/>
      <c r="E60" s="97" t="n">
        <f aca="false">SUM(E19,E26,E50,E57)</f>
        <v>79223.24</v>
      </c>
    </row>
  </sheetData>
  <mergeCells count="5">
    <mergeCell ref="A3:E3"/>
    <mergeCell ref="A21:E21"/>
    <mergeCell ref="A28:E28"/>
    <mergeCell ref="A53:E53"/>
    <mergeCell ref="C60:D6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2"/>
  <sheetViews>
    <sheetView windowProtection="false" showFormulas="false" showGridLines="true" showRowColHeaders="true" showZeros="true" rightToLeft="false" tabSelected="false" showOutlineSymbols="true" defaultGridColor="true" view="normal" topLeftCell="A49" colorId="64" zoomScale="100" zoomScaleNormal="100" zoomScalePageLayoutView="100" workbookViewId="0">
      <selection pane="topLeft" activeCell="C62" activeCellId="0" sqref="C62"/>
    </sheetView>
  </sheetViews>
  <sheetFormatPr defaultRowHeight="15"/>
  <cols>
    <col collapsed="false" hidden="false" max="1" min="1" style="32" width="33.4795918367347"/>
    <col collapsed="false" hidden="false" max="2" min="2" style="32" width="16.3316326530612"/>
    <col collapsed="false" hidden="false" max="3" min="3" style="32" width="10.6632653061225"/>
    <col collapsed="false" hidden="false" max="4" min="4" style="32" width="9.44897959183673"/>
    <col collapsed="false" hidden="false" max="5" min="5" style="32" width="20.3826530612245"/>
    <col collapsed="false" hidden="false" max="1025" min="6" style="32" width="7.96428571428571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98" t="s">
        <v>108</v>
      </c>
      <c r="B2" s="98"/>
      <c r="C2" s="98"/>
      <c r="D2" s="98"/>
      <c r="E2" s="98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53" customFormat="true" ht="38.1" hidden="false" customHeight="true" outlineLevel="0" collapsed="false">
      <c r="A3" s="45" t="s">
        <v>109</v>
      </c>
      <c r="B3" s="45" t="s">
        <v>110</v>
      </c>
      <c r="C3" s="46" t="s">
        <v>111</v>
      </c>
      <c r="D3" s="47" t="s">
        <v>112</v>
      </c>
      <c r="E3" s="45" t="s">
        <v>113</v>
      </c>
    </row>
    <row r="4" customFormat="false" ht="15" hidden="false" customHeight="false" outlineLevel="0" collapsed="false">
      <c r="A4" s="99" t="s">
        <v>161</v>
      </c>
      <c r="B4" s="100" t="s">
        <v>162</v>
      </c>
      <c r="C4" s="100" t="n">
        <v>2013</v>
      </c>
      <c r="D4" s="101" t="n">
        <v>1</v>
      </c>
      <c r="E4" s="102" t="n">
        <v>1812</v>
      </c>
    </row>
    <row r="5" customFormat="false" ht="15" hidden="false" customHeight="false" outlineLevel="0" collapsed="false">
      <c r="A5" s="54" t="s">
        <v>163</v>
      </c>
      <c r="B5" s="103"/>
      <c r="C5" s="50" t="n">
        <v>2014</v>
      </c>
      <c r="D5" s="51" t="n">
        <v>1</v>
      </c>
      <c r="E5" s="104" t="n">
        <v>119</v>
      </c>
    </row>
    <row r="6" customFormat="false" ht="15" hidden="false" customHeight="false" outlineLevel="0" collapsed="false">
      <c r="A6" s="54" t="s">
        <v>164</v>
      </c>
      <c r="B6" s="50" t="s">
        <v>165</v>
      </c>
      <c r="C6" s="105" t="n">
        <v>2014</v>
      </c>
      <c r="D6" s="106" t="n">
        <v>1</v>
      </c>
      <c r="E6" s="104" t="n">
        <v>2709</v>
      </c>
    </row>
    <row r="7" customFormat="false" ht="15" hidden="false" customHeight="false" outlineLevel="0" collapsed="false">
      <c r="A7" s="54" t="s">
        <v>166</v>
      </c>
      <c r="B7" s="107" t="s">
        <v>167</v>
      </c>
      <c r="C7" s="50" t="n">
        <v>2015</v>
      </c>
      <c r="D7" s="106" t="n">
        <v>1</v>
      </c>
      <c r="E7" s="104" t="n">
        <v>2312</v>
      </c>
    </row>
    <row r="8" customFormat="false" ht="15" hidden="false" customHeight="false" outlineLevel="0" collapsed="false">
      <c r="A8" s="54" t="s">
        <v>166</v>
      </c>
      <c r="B8" s="50" t="s">
        <v>168</v>
      </c>
      <c r="C8" s="50" t="n">
        <v>2015</v>
      </c>
      <c r="D8" s="106" t="n">
        <v>1</v>
      </c>
      <c r="E8" s="104" t="n">
        <v>2312</v>
      </c>
    </row>
    <row r="9" customFormat="false" ht="15" hidden="false" customHeight="false" outlineLevel="0" collapsed="false">
      <c r="A9" s="54" t="s">
        <v>166</v>
      </c>
      <c r="B9" s="50" t="s">
        <v>169</v>
      </c>
      <c r="C9" s="50" t="n">
        <v>2015</v>
      </c>
      <c r="D9" s="106" t="n">
        <v>1</v>
      </c>
      <c r="E9" s="104" t="n">
        <v>2312</v>
      </c>
    </row>
    <row r="10" customFormat="false" ht="15" hidden="false" customHeight="false" outlineLevel="0" collapsed="false">
      <c r="A10" s="54" t="s">
        <v>166</v>
      </c>
      <c r="B10" s="50" t="s">
        <v>170</v>
      </c>
      <c r="C10" s="50" t="n">
        <v>2015</v>
      </c>
      <c r="D10" s="106" t="n">
        <v>1</v>
      </c>
      <c r="E10" s="104" t="n">
        <v>2978</v>
      </c>
    </row>
    <row r="11" customFormat="false" ht="15" hidden="false" customHeight="false" outlineLevel="0" collapsed="false">
      <c r="A11" s="54" t="s">
        <v>171</v>
      </c>
      <c r="B11" s="50" t="s">
        <v>172</v>
      </c>
      <c r="C11" s="50" t="n">
        <v>2015</v>
      </c>
      <c r="D11" s="106" t="n">
        <v>1</v>
      </c>
      <c r="E11" s="104" t="n">
        <v>2599</v>
      </c>
    </row>
    <row r="12" customFormat="false" ht="15" hidden="false" customHeight="false" outlineLevel="0" collapsed="false">
      <c r="A12" s="54" t="s">
        <v>173</v>
      </c>
      <c r="B12" s="50" t="s">
        <v>174</v>
      </c>
      <c r="C12" s="50" t="n">
        <v>2016</v>
      </c>
      <c r="D12" s="106" t="n">
        <v>1</v>
      </c>
      <c r="E12" s="104" t="n">
        <v>2287.99</v>
      </c>
    </row>
    <row r="13" customFormat="false" ht="15" hidden="false" customHeight="false" outlineLevel="0" collapsed="false">
      <c r="A13" s="54" t="s">
        <v>175</v>
      </c>
      <c r="B13" s="50"/>
      <c r="C13" s="50" t="n">
        <v>2019</v>
      </c>
      <c r="D13" s="106" t="n">
        <v>1</v>
      </c>
      <c r="E13" s="104" t="n">
        <v>4646.66</v>
      </c>
    </row>
    <row r="14" customFormat="false" ht="15" hidden="false" customHeight="false" outlineLevel="0" collapsed="false">
      <c r="A14" s="54" t="s">
        <v>164</v>
      </c>
      <c r="B14" s="50" t="s">
        <v>176</v>
      </c>
      <c r="C14" s="50" t="n">
        <v>2016</v>
      </c>
      <c r="D14" s="106" t="n">
        <v>1</v>
      </c>
      <c r="E14" s="104" t="n">
        <v>3288</v>
      </c>
    </row>
    <row r="15" customFormat="false" ht="25.5" hidden="false" customHeight="true" outlineLevel="0" collapsed="false">
      <c r="A15" s="108"/>
      <c r="B15" s="108"/>
      <c r="C15" s="108"/>
      <c r="D15" s="109" t="s">
        <v>143</v>
      </c>
      <c r="E15" s="110" t="n">
        <f aca="false">SUM(E4:E14)</f>
        <v>27375.65</v>
      </c>
    </row>
    <row r="16" customFormat="false" ht="15" hidden="false" customHeight="false" outlineLevel="0" collapsed="false">
      <c r="A16" s="0"/>
      <c r="B16" s="0"/>
      <c r="C16" s="0"/>
      <c r="D16" s="0"/>
      <c r="E16" s="111"/>
    </row>
    <row r="17" customFormat="false" ht="15" hidden="false" customHeight="false" outlineLevel="0" collapsed="false">
      <c r="A17" s="112" t="s">
        <v>21</v>
      </c>
      <c r="B17" s="112"/>
      <c r="C17" s="112"/>
      <c r="D17" s="112"/>
      <c r="E17" s="112"/>
    </row>
    <row r="18" customFormat="false" ht="25.5" hidden="false" customHeight="false" outlineLevel="0" collapsed="false">
      <c r="A18" s="45" t="s">
        <v>109</v>
      </c>
      <c r="B18" s="45" t="s">
        <v>110</v>
      </c>
      <c r="C18" s="46" t="s">
        <v>111</v>
      </c>
      <c r="D18" s="47" t="s">
        <v>112</v>
      </c>
      <c r="E18" s="113" t="s">
        <v>113</v>
      </c>
    </row>
    <row r="19" customFormat="false" ht="15" hidden="false" customHeight="false" outlineLevel="0" collapsed="false">
      <c r="A19" s="114" t="s">
        <v>177</v>
      </c>
      <c r="B19" s="115"/>
      <c r="C19" s="116" t="n">
        <v>2014</v>
      </c>
      <c r="D19" s="117" t="n">
        <v>1</v>
      </c>
      <c r="E19" s="118" t="n">
        <v>812.2</v>
      </c>
    </row>
    <row r="20" customFormat="false" ht="15" hidden="false" customHeight="false" outlineLevel="0" collapsed="false">
      <c r="A20" s="70" t="s">
        <v>177</v>
      </c>
      <c r="B20" s="75"/>
      <c r="C20" s="72" t="n">
        <v>2014</v>
      </c>
      <c r="D20" s="73" t="n">
        <v>1</v>
      </c>
      <c r="E20" s="119" t="n">
        <v>812.2</v>
      </c>
    </row>
    <row r="21" customFormat="false" ht="15" hidden="false" customHeight="false" outlineLevel="0" collapsed="false">
      <c r="A21" s="70" t="s">
        <v>178</v>
      </c>
      <c r="B21" s="75"/>
      <c r="C21" s="72" t="n">
        <v>2015</v>
      </c>
      <c r="D21" s="73" t="n">
        <v>1</v>
      </c>
      <c r="E21" s="119" t="n">
        <v>812</v>
      </c>
    </row>
    <row r="22" customFormat="false" ht="15" hidden="false" customHeight="false" outlineLevel="0" collapsed="false">
      <c r="A22" s="70" t="s">
        <v>178</v>
      </c>
      <c r="B22" s="75"/>
      <c r="C22" s="72" t="n">
        <v>2015</v>
      </c>
      <c r="D22" s="73" t="n">
        <v>1</v>
      </c>
      <c r="E22" s="119" t="n">
        <v>812</v>
      </c>
    </row>
    <row r="23" customFormat="false" ht="15" hidden="false" customHeight="false" outlineLevel="0" collapsed="false">
      <c r="A23" s="70" t="s">
        <v>178</v>
      </c>
      <c r="B23" s="75"/>
      <c r="C23" s="72" t="n">
        <v>2015</v>
      </c>
      <c r="D23" s="73" t="n">
        <v>1</v>
      </c>
      <c r="E23" s="119" t="n">
        <v>812</v>
      </c>
    </row>
    <row r="24" customFormat="false" ht="15" hidden="false" customHeight="false" outlineLevel="0" collapsed="false">
      <c r="A24" s="70" t="s">
        <v>178</v>
      </c>
      <c r="B24" s="75"/>
      <c r="C24" s="72" t="n">
        <v>2015</v>
      </c>
      <c r="D24" s="73" t="n">
        <v>1</v>
      </c>
      <c r="E24" s="119" t="n">
        <v>812</v>
      </c>
    </row>
    <row r="25" customFormat="false" ht="15" hidden="false" customHeight="false" outlineLevel="0" collapsed="false">
      <c r="A25" s="70" t="s">
        <v>178</v>
      </c>
      <c r="B25" s="75"/>
      <c r="C25" s="72" t="n">
        <v>2015</v>
      </c>
      <c r="D25" s="73" t="n">
        <v>1</v>
      </c>
      <c r="E25" s="119" t="n">
        <v>812</v>
      </c>
    </row>
    <row r="26" customFormat="false" ht="15" hidden="false" customHeight="false" outlineLevel="0" collapsed="false">
      <c r="A26" s="70" t="s">
        <v>178</v>
      </c>
      <c r="B26" s="75"/>
      <c r="C26" s="72" t="n">
        <v>2015</v>
      </c>
      <c r="D26" s="73" t="n">
        <v>1</v>
      </c>
      <c r="E26" s="119" t="n">
        <v>812</v>
      </c>
    </row>
    <row r="27" customFormat="false" ht="15" hidden="false" customHeight="false" outlineLevel="0" collapsed="false">
      <c r="A27" s="70" t="s">
        <v>178</v>
      </c>
      <c r="B27" s="75"/>
      <c r="C27" s="72" t="n">
        <v>2015</v>
      </c>
      <c r="D27" s="73" t="n">
        <v>1</v>
      </c>
      <c r="E27" s="119" t="n">
        <v>812</v>
      </c>
    </row>
    <row r="28" customFormat="false" ht="15" hidden="false" customHeight="false" outlineLevel="0" collapsed="false">
      <c r="A28" s="70" t="s">
        <v>178</v>
      </c>
      <c r="B28" s="75"/>
      <c r="C28" s="72" t="n">
        <v>2015</v>
      </c>
      <c r="D28" s="73" t="n">
        <v>1</v>
      </c>
      <c r="E28" s="119" t="n">
        <v>812</v>
      </c>
    </row>
    <row r="29" customFormat="false" ht="15" hidden="false" customHeight="false" outlineLevel="0" collapsed="false">
      <c r="A29" s="70" t="s">
        <v>179</v>
      </c>
      <c r="B29" s="75"/>
      <c r="C29" s="72" t="n">
        <v>2015</v>
      </c>
      <c r="D29" s="73" t="n">
        <v>1</v>
      </c>
      <c r="E29" s="119" t="n">
        <v>999</v>
      </c>
    </row>
    <row r="30" customFormat="false" ht="15" hidden="false" customHeight="false" outlineLevel="0" collapsed="false">
      <c r="A30" s="70" t="s">
        <v>179</v>
      </c>
      <c r="B30" s="75"/>
      <c r="C30" s="72" t="n">
        <v>2015</v>
      </c>
      <c r="D30" s="73" t="n">
        <v>1</v>
      </c>
      <c r="E30" s="119" t="n">
        <v>999</v>
      </c>
    </row>
    <row r="31" customFormat="false" ht="15" hidden="false" customHeight="false" outlineLevel="0" collapsed="false">
      <c r="A31" s="70" t="s">
        <v>179</v>
      </c>
      <c r="B31" s="75"/>
      <c r="C31" s="72" t="n">
        <v>2015</v>
      </c>
      <c r="D31" s="73" t="n">
        <v>1</v>
      </c>
      <c r="E31" s="119" t="n">
        <v>999</v>
      </c>
    </row>
    <row r="32" customFormat="false" ht="15" hidden="false" customHeight="false" outlineLevel="0" collapsed="false">
      <c r="A32" s="70" t="s">
        <v>179</v>
      </c>
      <c r="B32" s="75"/>
      <c r="C32" s="72" t="n">
        <v>2015</v>
      </c>
      <c r="D32" s="73" t="n">
        <v>1</v>
      </c>
      <c r="E32" s="119" t="n">
        <v>999</v>
      </c>
    </row>
    <row r="33" customFormat="false" ht="15" hidden="false" customHeight="false" outlineLevel="0" collapsed="false">
      <c r="A33" s="70" t="s">
        <v>179</v>
      </c>
      <c r="B33" s="75"/>
      <c r="C33" s="72" t="n">
        <v>2015</v>
      </c>
      <c r="D33" s="73" t="n">
        <v>1</v>
      </c>
      <c r="E33" s="119" t="n">
        <v>999</v>
      </c>
    </row>
    <row r="34" customFormat="false" ht="15" hidden="false" customHeight="false" outlineLevel="0" collapsed="false">
      <c r="A34" s="70" t="s">
        <v>179</v>
      </c>
      <c r="B34" s="75"/>
      <c r="C34" s="72" t="n">
        <v>2015</v>
      </c>
      <c r="D34" s="73" t="n">
        <v>1</v>
      </c>
      <c r="E34" s="119" t="n">
        <v>999</v>
      </c>
    </row>
    <row r="35" customFormat="false" ht="15" hidden="false" customHeight="false" outlineLevel="0" collapsed="false">
      <c r="A35" s="70" t="s">
        <v>179</v>
      </c>
      <c r="B35" s="75"/>
      <c r="C35" s="72" t="n">
        <v>2015</v>
      </c>
      <c r="D35" s="73" t="n">
        <v>1</v>
      </c>
      <c r="E35" s="119" t="n">
        <v>999</v>
      </c>
    </row>
    <row r="36" customFormat="false" ht="15" hidden="false" customHeight="false" outlineLevel="0" collapsed="false">
      <c r="A36" s="70" t="s">
        <v>179</v>
      </c>
      <c r="B36" s="75"/>
      <c r="C36" s="72" t="n">
        <v>2015</v>
      </c>
      <c r="D36" s="73" t="n">
        <v>1</v>
      </c>
      <c r="E36" s="119" t="n">
        <v>999</v>
      </c>
    </row>
    <row r="37" customFormat="false" ht="15" hidden="false" customHeight="false" outlineLevel="0" collapsed="false">
      <c r="A37" s="70" t="s">
        <v>179</v>
      </c>
      <c r="B37" s="75"/>
      <c r="C37" s="72" t="n">
        <v>2015</v>
      </c>
      <c r="D37" s="73" t="n">
        <v>1</v>
      </c>
      <c r="E37" s="119" t="n">
        <v>999</v>
      </c>
    </row>
    <row r="38" customFormat="false" ht="15" hidden="false" customHeight="false" outlineLevel="0" collapsed="false">
      <c r="A38" s="70" t="s">
        <v>179</v>
      </c>
      <c r="B38" s="75"/>
      <c r="C38" s="72" t="n">
        <v>2015</v>
      </c>
      <c r="D38" s="73" t="n">
        <v>1</v>
      </c>
      <c r="E38" s="119" t="n">
        <v>999</v>
      </c>
    </row>
    <row r="39" customFormat="false" ht="15" hidden="false" customHeight="false" outlineLevel="0" collapsed="false">
      <c r="A39" s="70" t="s">
        <v>179</v>
      </c>
      <c r="B39" s="75"/>
      <c r="C39" s="72" t="n">
        <v>2015</v>
      </c>
      <c r="D39" s="73" t="n">
        <v>1</v>
      </c>
      <c r="E39" s="119" t="n">
        <v>999</v>
      </c>
    </row>
    <row r="40" customFormat="false" ht="15" hidden="false" customHeight="false" outlineLevel="0" collapsed="false">
      <c r="A40" s="70" t="s">
        <v>180</v>
      </c>
      <c r="B40" s="75"/>
      <c r="C40" s="72" t="n">
        <v>2016</v>
      </c>
      <c r="D40" s="73" t="n">
        <v>1</v>
      </c>
      <c r="E40" s="119" t="n">
        <v>2898</v>
      </c>
    </row>
    <row r="41" customFormat="false" ht="15" hidden="false" customHeight="false" outlineLevel="0" collapsed="false">
      <c r="A41" s="70" t="s">
        <v>181</v>
      </c>
      <c r="B41" s="75"/>
      <c r="C41" s="72" t="n">
        <v>2019</v>
      </c>
      <c r="D41" s="73" t="n">
        <v>1</v>
      </c>
      <c r="E41" s="119" t="n">
        <v>1299</v>
      </c>
    </row>
    <row r="42" customFormat="false" ht="15" hidden="false" customHeight="false" outlineLevel="0" collapsed="false">
      <c r="A42" s="70" t="s">
        <v>182</v>
      </c>
      <c r="B42" s="75"/>
      <c r="C42" s="72" t="n">
        <v>2019</v>
      </c>
      <c r="D42" s="73" t="n">
        <v>1</v>
      </c>
      <c r="E42" s="119" t="n">
        <v>1249</v>
      </c>
    </row>
    <row r="43" customFormat="false" ht="15" hidden="false" customHeight="false" outlineLevel="0" collapsed="false">
      <c r="A43" s="70" t="s">
        <v>182</v>
      </c>
      <c r="B43" s="75"/>
      <c r="C43" s="72" t="n">
        <v>2019</v>
      </c>
      <c r="D43" s="73" t="n">
        <v>1</v>
      </c>
      <c r="E43" s="119" t="n">
        <v>1249</v>
      </c>
    </row>
    <row r="44" customFormat="false" ht="15" hidden="false" customHeight="false" outlineLevel="0" collapsed="false">
      <c r="A44" s="70" t="s">
        <v>182</v>
      </c>
      <c r="B44" s="75"/>
      <c r="C44" s="72" t="n">
        <v>2019</v>
      </c>
      <c r="D44" s="73" t="n">
        <v>1</v>
      </c>
      <c r="E44" s="119" t="n">
        <v>1249</v>
      </c>
    </row>
    <row r="45" customFormat="false" ht="15" hidden="false" customHeight="false" outlineLevel="0" collapsed="false">
      <c r="A45" s="70" t="s">
        <v>182</v>
      </c>
      <c r="B45" s="75"/>
      <c r="C45" s="72" t="n">
        <v>2019</v>
      </c>
      <c r="D45" s="73" t="n">
        <v>1</v>
      </c>
      <c r="E45" s="119" t="n">
        <v>1249</v>
      </c>
    </row>
    <row r="46" customFormat="false" ht="15" hidden="false" customHeight="false" outlineLevel="0" collapsed="false">
      <c r="A46" s="70" t="s">
        <v>183</v>
      </c>
      <c r="B46" s="75"/>
      <c r="C46" s="72" t="n">
        <v>2014</v>
      </c>
      <c r="D46" s="73" t="n">
        <v>1</v>
      </c>
      <c r="E46" s="119" t="n">
        <v>797.04</v>
      </c>
    </row>
    <row r="47" customFormat="false" ht="15" hidden="false" customHeight="false" outlineLevel="0" collapsed="false">
      <c r="A47" s="70" t="s">
        <v>183</v>
      </c>
      <c r="B47" s="75"/>
      <c r="C47" s="72" t="n">
        <v>2014</v>
      </c>
      <c r="D47" s="73" t="n">
        <v>1</v>
      </c>
      <c r="E47" s="119" t="n">
        <v>797.04</v>
      </c>
    </row>
    <row r="48" customFormat="false" ht="15" hidden="false" customHeight="false" outlineLevel="0" collapsed="false">
      <c r="A48" s="76" t="s">
        <v>184</v>
      </c>
      <c r="B48" s="120"/>
      <c r="C48" s="72" t="n">
        <v>2013</v>
      </c>
      <c r="D48" s="73" t="n">
        <v>1</v>
      </c>
      <c r="E48" s="119" t="n">
        <v>1964</v>
      </c>
    </row>
    <row r="49" customFormat="false" ht="15" hidden="false" customHeight="false" outlineLevel="0" collapsed="false">
      <c r="A49" s="121" t="s">
        <v>185</v>
      </c>
      <c r="B49" s="121"/>
      <c r="C49" s="122" t="n">
        <v>2014</v>
      </c>
      <c r="D49" s="73" t="n">
        <v>1</v>
      </c>
      <c r="E49" s="119" t="n">
        <v>1899</v>
      </c>
    </row>
    <row r="50" customFormat="false" ht="15" hidden="false" customHeight="false" outlineLevel="0" collapsed="false">
      <c r="A50" s="114" t="s">
        <v>186</v>
      </c>
      <c r="B50" s="115"/>
      <c r="C50" s="72" t="n">
        <v>2019</v>
      </c>
      <c r="D50" s="73" t="n">
        <v>1</v>
      </c>
      <c r="E50" s="119" t="n">
        <v>409</v>
      </c>
    </row>
    <row r="51" customFormat="false" ht="15" hidden="false" customHeight="false" outlineLevel="0" collapsed="false">
      <c r="A51" s="70" t="s">
        <v>187</v>
      </c>
      <c r="B51" s="75"/>
      <c r="C51" s="72" t="n">
        <v>2019</v>
      </c>
      <c r="D51" s="73" t="n">
        <v>1</v>
      </c>
      <c r="E51" s="119" t="n">
        <v>509</v>
      </c>
    </row>
    <row r="52" customFormat="false" ht="15" hidden="false" customHeight="false" outlineLevel="0" collapsed="false">
      <c r="A52" s="123"/>
      <c r="B52" s="123"/>
      <c r="C52" s="123"/>
      <c r="D52" s="124" t="s">
        <v>107</v>
      </c>
      <c r="E52" s="125" t="n">
        <v>34677.48</v>
      </c>
    </row>
    <row r="53" customFormat="false" ht="15" hidden="false" customHeight="false" outlineLevel="0" collapsed="false">
      <c r="A53" s="123"/>
      <c r="B53" s="123"/>
      <c r="C53" s="123"/>
      <c r="D53" s="86"/>
      <c r="E53" s="126"/>
    </row>
    <row r="54" customFormat="false" ht="15" hidden="false" customHeight="false" outlineLevel="0" collapsed="false">
      <c r="A54" s="123"/>
      <c r="B54" s="123"/>
      <c r="C54" s="123"/>
      <c r="D54" s="86"/>
      <c r="E54" s="126"/>
    </row>
    <row r="55" customFormat="false" ht="15" hidden="false" customHeight="false" outlineLevel="0" collapsed="false">
      <c r="A55" s="127" t="s">
        <v>26</v>
      </c>
      <c r="B55" s="127"/>
      <c r="C55" s="127"/>
      <c r="D55" s="127"/>
      <c r="E55" s="127"/>
    </row>
    <row r="56" customFormat="false" ht="25.5" hidden="false" customHeight="false" outlineLevel="0" collapsed="false">
      <c r="A56" s="45" t="s">
        <v>109</v>
      </c>
      <c r="B56" s="45" t="s">
        <v>110</v>
      </c>
      <c r="C56" s="46" t="s">
        <v>111</v>
      </c>
      <c r="D56" s="47" t="s">
        <v>112</v>
      </c>
      <c r="E56" s="113" t="s">
        <v>113</v>
      </c>
    </row>
    <row r="57" customFormat="false" ht="15" hidden="false" customHeight="false" outlineLevel="0" collapsed="false">
      <c r="A57" s="128" t="s">
        <v>188</v>
      </c>
      <c r="B57" s="129"/>
      <c r="C57" s="51" t="s">
        <v>189</v>
      </c>
      <c r="D57" s="51" t="n">
        <v>1</v>
      </c>
      <c r="E57" s="130" t="n">
        <v>4999</v>
      </c>
    </row>
    <row r="58" customFormat="false" ht="15" hidden="false" customHeight="false" outlineLevel="0" collapsed="false">
      <c r="A58" s="92" t="s">
        <v>190</v>
      </c>
      <c r="B58" s="129"/>
      <c r="C58" s="51" t="s">
        <v>191</v>
      </c>
      <c r="D58" s="51" t="n">
        <v>1</v>
      </c>
      <c r="E58" s="93" t="n">
        <v>3518.91</v>
      </c>
    </row>
    <row r="59" customFormat="false" ht="15" hidden="false" customHeight="false" outlineLevel="0" collapsed="false">
      <c r="C59" s="131"/>
      <c r="D59" s="132" t="s">
        <v>143</v>
      </c>
      <c r="E59" s="133" t="n">
        <v>8517.91</v>
      </c>
    </row>
    <row r="62" customFormat="false" ht="28.45" hidden="false" customHeight="true" outlineLevel="0" collapsed="false">
      <c r="C62" s="96" t="s">
        <v>192</v>
      </c>
      <c r="D62" s="96"/>
      <c r="E62" s="97" t="n">
        <f aca="false">SUM(E15,E52,E59)</f>
        <v>70571.04</v>
      </c>
    </row>
  </sheetData>
  <mergeCells count="4">
    <mergeCell ref="A2:E2"/>
    <mergeCell ref="A17:E17"/>
    <mergeCell ref="A55:E55"/>
    <mergeCell ref="C62:D6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2"/>
  <sheetViews>
    <sheetView windowProtection="false" showFormulas="false" showGridLines="true" showRowColHeaders="true" showZeros="true" rightToLeft="false" tabSelected="false" showOutlineSymbols="true" defaultGridColor="true" view="normal" topLeftCell="B25" colorId="64" zoomScale="100" zoomScaleNormal="100" zoomScalePageLayoutView="100" workbookViewId="0">
      <selection pane="topLeft" activeCell="G32" activeCellId="0" sqref="G32"/>
    </sheetView>
  </sheetViews>
  <sheetFormatPr defaultRowHeight="15"/>
  <cols>
    <col collapsed="false" hidden="false" max="1" min="1" style="17" width="7.96428571428571"/>
    <col collapsed="false" hidden="false" max="2" min="2" style="17" width="23.7602040816327"/>
    <col collapsed="false" hidden="false" max="3" min="3" style="17" width="32.530612244898"/>
    <col collapsed="false" hidden="false" max="4" min="4" style="17" width="17.0102040816327"/>
    <col collapsed="false" hidden="false" max="5" min="5" style="17" width="13.0918367346939"/>
    <col collapsed="false" hidden="false" max="6" min="6" style="17" width="22.2755102040816"/>
    <col collapsed="false" hidden="false" max="7" min="7" style="17" width="15.6581632653061"/>
    <col collapsed="false" hidden="false" max="8" min="8" style="17" width="14.8469387755102"/>
    <col collapsed="false" hidden="false" max="9" min="9" style="17" width="22.0051020408163"/>
    <col collapsed="false" hidden="false" max="10" min="10" style="17" width="10.2602040816327"/>
    <col collapsed="false" hidden="false" max="11" min="11" style="17" width="10.6632653061225"/>
    <col collapsed="false" hidden="false" max="12" min="12" style="17" width="13.2295918367347"/>
    <col collapsed="false" hidden="false" max="13" min="13" style="17" width="10.8010204081633"/>
    <col collapsed="false" hidden="false" max="14" min="14" style="17" width="12.2857142857143"/>
    <col collapsed="false" hidden="false" max="15" min="15" style="17" width="9.71938775510204"/>
    <col collapsed="false" hidden="false" max="16" min="16" style="17" width="16.0663265306122"/>
    <col collapsed="false" hidden="false" max="1025" min="17" style="17" width="7.96428571428571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137" customFormat="true" ht="24.6" hidden="false" customHeight="true" outlineLevel="0" collapsed="false">
      <c r="A2" s="134"/>
      <c r="B2" s="134"/>
      <c r="C2" s="135"/>
      <c r="D2" s="135"/>
      <c r="E2" s="135"/>
      <c r="F2" s="136"/>
      <c r="G2" s="136"/>
      <c r="H2" s="136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  <c r="GG2" s="20"/>
      <c r="GH2" s="20"/>
      <c r="GI2" s="20"/>
      <c r="GJ2" s="20"/>
      <c r="GK2" s="20"/>
      <c r="GL2" s="20"/>
      <c r="GM2" s="20"/>
      <c r="GN2" s="20"/>
      <c r="GO2" s="20"/>
      <c r="GP2" s="20"/>
      <c r="GQ2" s="20"/>
      <c r="GR2" s="20"/>
      <c r="GS2" s="20"/>
      <c r="GT2" s="20"/>
      <c r="GU2" s="20"/>
      <c r="GV2" s="20"/>
      <c r="GW2" s="20"/>
      <c r="GX2" s="20"/>
      <c r="GY2" s="20"/>
      <c r="GZ2" s="20"/>
      <c r="HA2" s="20"/>
      <c r="HB2" s="20"/>
      <c r="HC2" s="20"/>
      <c r="HD2" s="20"/>
      <c r="HE2" s="20"/>
      <c r="HF2" s="20"/>
      <c r="HG2" s="20"/>
      <c r="HH2" s="20"/>
      <c r="HI2" s="20"/>
      <c r="HJ2" s="20"/>
      <c r="HK2" s="20"/>
      <c r="HL2" s="20"/>
      <c r="HM2" s="20"/>
      <c r="HN2" s="20"/>
      <c r="HO2" s="20"/>
      <c r="HP2" s="20"/>
      <c r="HQ2" s="20"/>
      <c r="HR2" s="20"/>
      <c r="HS2" s="20"/>
      <c r="HT2" s="20"/>
      <c r="HU2" s="20"/>
      <c r="HV2" s="20"/>
      <c r="HW2" s="20"/>
      <c r="HX2" s="20"/>
      <c r="HY2" s="20"/>
      <c r="HZ2" s="20"/>
      <c r="IA2" s="20"/>
      <c r="IB2" s="20"/>
      <c r="IC2" s="20"/>
      <c r="ID2" s="20"/>
      <c r="IE2" s="20"/>
      <c r="IF2" s="20"/>
      <c r="IG2" s="20"/>
      <c r="IH2" s="20"/>
      <c r="II2" s="20"/>
      <c r="IJ2" s="20"/>
      <c r="IK2" s="20"/>
      <c r="IL2" s="20"/>
      <c r="IM2" s="20"/>
      <c r="IN2" s="20"/>
      <c r="IO2" s="20"/>
    </row>
    <row r="3" customFormat="false" ht="73.9" hidden="false" customHeight="true" outlineLevel="0" collapsed="false">
      <c r="A3" s="138" t="s">
        <v>97</v>
      </c>
      <c r="B3" s="138" t="s">
        <v>193</v>
      </c>
      <c r="C3" s="2" t="s">
        <v>194</v>
      </c>
      <c r="D3" s="2" t="s">
        <v>195</v>
      </c>
      <c r="E3" s="2" t="s">
        <v>196</v>
      </c>
      <c r="F3" s="2" t="s">
        <v>197</v>
      </c>
      <c r="G3" s="90" t="s">
        <v>198</v>
      </c>
      <c r="H3" s="139" t="s">
        <v>199</v>
      </c>
      <c r="I3" s="140" t="s">
        <v>200</v>
      </c>
      <c r="J3" s="140" t="s">
        <v>201</v>
      </c>
      <c r="K3" s="140" t="s">
        <v>202</v>
      </c>
      <c r="L3" s="140" t="s">
        <v>203</v>
      </c>
      <c r="M3" s="140" t="s">
        <v>204</v>
      </c>
      <c r="N3" s="140" t="s">
        <v>205</v>
      </c>
      <c r="O3" s="140" t="s">
        <v>206</v>
      </c>
      <c r="P3" s="141" t="s">
        <v>207</v>
      </c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39" hidden="false" customHeight="true" outlineLevel="0" collapsed="false">
      <c r="A4" s="142" t="n">
        <v>1</v>
      </c>
      <c r="B4" s="142" t="s">
        <v>9</v>
      </c>
      <c r="C4" s="143" t="s">
        <v>208</v>
      </c>
      <c r="D4" s="11" t="s">
        <v>209</v>
      </c>
      <c r="E4" s="144" t="s">
        <v>210</v>
      </c>
      <c r="F4" s="11" t="n">
        <v>248</v>
      </c>
      <c r="G4" s="145" t="n">
        <v>787334.43</v>
      </c>
      <c r="H4" s="146"/>
      <c r="I4" s="147"/>
      <c r="J4" s="147"/>
      <c r="K4" s="147"/>
      <c r="L4" s="147"/>
      <c r="M4" s="147"/>
      <c r="N4" s="147"/>
      <c r="O4" s="147"/>
      <c r="P4" s="147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49" customFormat="true" ht="22.15" hidden="false" customHeight="true" outlineLevel="0" collapsed="false">
      <c r="A5" s="142"/>
      <c r="B5" s="142"/>
      <c r="C5" s="143" t="s">
        <v>211</v>
      </c>
      <c r="D5" s="12" t="s">
        <v>212</v>
      </c>
      <c r="E5" s="144" t="s">
        <v>210</v>
      </c>
      <c r="F5" s="13" t="n">
        <v>300</v>
      </c>
      <c r="G5" s="145" t="n">
        <v>579348.45</v>
      </c>
      <c r="H5" s="146"/>
      <c r="I5" s="148"/>
      <c r="J5" s="148"/>
      <c r="K5" s="148"/>
      <c r="L5" s="148"/>
      <c r="M5" s="148"/>
      <c r="N5" s="148"/>
      <c r="O5" s="148"/>
      <c r="P5" s="148"/>
      <c r="IM5" s="20"/>
    </row>
    <row r="6" customFormat="false" ht="57.75" hidden="false" customHeight="true" outlineLevel="0" collapsed="false">
      <c r="A6" s="142"/>
      <c r="B6" s="142"/>
      <c r="C6" s="143" t="s">
        <v>213</v>
      </c>
      <c r="D6" s="12" t="s">
        <v>214</v>
      </c>
      <c r="E6" s="144" t="s">
        <v>210</v>
      </c>
      <c r="F6" s="11" t="n">
        <v>570</v>
      </c>
      <c r="G6" s="145" t="n">
        <v>2350676.12</v>
      </c>
      <c r="H6" s="146"/>
      <c r="I6" s="148"/>
      <c r="J6" s="148"/>
      <c r="K6" s="148"/>
      <c r="L6" s="148"/>
      <c r="M6" s="148"/>
      <c r="N6" s="148"/>
      <c r="O6" s="148"/>
      <c r="P6" s="148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2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37" customFormat="true" ht="24.6" hidden="false" customHeight="true" outlineLevel="0" collapsed="false">
      <c r="A7" s="142"/>
      <c r="B7" s="142"/>
      <c r="C7" s="143" t="s">
        <v>215</v>
      </c>
      <c r="D7" s="11" t="s">
        <v>216</v>
      </c>
      <c r="E7" s="144" t="s">
        <v>210</v>
      </c>
      <c r="F7" s="15" t="n">
        <v>320</v>
      </c>
      <c r="G7" s="145" t="n">
        <v>806032</v>
      </c>
      <c r="H7" s="146"/>
      <c r="I7" s="147"/>
      <c r="J7" s="147"/>
      <c r="K7" s="147"/>
      <c r="L7" s="147"/>
      <c r="M7" s="147"/>
      <c r="N7" s="147"/>
      <c r="O7" s="147"/>
      <c r="P7" s="147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</row>
    <row r="8" customFormat="false" ht="61.15" hidden="false" customHeight="true" outlineLevel="0" collapsed="false">
      <c r="A8" s="142"/>
      <c r="B8" s="142"/>
      <c r="C8" s="143" t="s">
        <v>217</v>
      </c>
      <c r="D8" s="11" t="s">
        <v>218</v>
      </c>
      <c r="E8" s="144" t="s">
        <v>210</v>
      </c>
      <c r="F8" s="11" t="n">
        <v>2851.96</v>
      </c>
      <c r="G8" s="145" t="n">
        <v>5693342.39</v>
      </c>
      <c r="H8" s="146"/>
      <c r="I8" s="147"/>
      <c r="J8" s="147"/>
      <c r="K8" s="147"/>
      <c r="L8" s="147"/>
      <c r="M8" s="147"/>
      <c r="N8" s="147"/>
      <c r="O8" s="147"/>
      <c r="P8" s="147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24.6" hidden="false" customHeight="true" outlineLevel="0" collapsed="false">
      <c r="A9" s="142"/>
      <c r="B9" s="142"/>
      <c r="C9" s="143" t="s">
        <v>219</v>
      </c>
      <c r="D9" s="11" t="s">
        <v>220</v>
      </c>
      <c r="E9" s="144" t="s">
        <v>210</v>
      </c>
      <c r="F9" s="15" t="n">
        <v>870</v>
      </c>
      <c r="G9" s="145" t="n">
        <v>3352587.63</v>
      </c>
      <c r="H9" s="146"/>
      <c r="I9" s="147"/>
      <c r="J9" s="147"/>
      <c r="K9" s="147"/>
      <c r="L9" s="147"/>
      <c r="M9" s="147"/>
      <c r="N9" s="147"/>
      <c r="O9" s="147"/>
      <c r="P9" s="147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48.6" hidden="false" customHeight="true" outlineLevel="0" collapsed="false">
      <c r="A10" s="142"/>
      <c r="B10" s="142"/>
      <c r="C10" s="143" t="s">
        <v>221</v>
      </c>
      <c r="D10" s="11" t="s">
        <v>222</v>
      </c>
      <c r="E10" s="144" t="s">
        <v>210</v>
      </c>
      <c r="F10" s="15" t="n">
        <v>30</v>
      </c>
      <c r="G10" s="145" t="n">
        <v>236397.51</v>
      </c>
      <c r="H10" s="146"/>
      <c r="I10" s="147"/>
      <c r="J10" s="147"/>
      <c r="K10" s="147"/>
      <c r="L10" s="147"/>
      <c r="M10" s="147"/>
      <c r="N10" s="147"/>
      <c r="O10" s="147"/>
      <c r="P10" s="147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4.6" hidden="false" customHeight="true" outlineLevel="0" collapsed="false">
      <c r="A11" s="142"/>
      <c r="B11" s="142"/>
      <c r="C11" s="11" t="s">
        <v>223</v>
      </c>
      <c r="D11" s="11" t="s">
        <v>224</v>
      </c>
      <c r="E11" s="144" t="s">
        <v>210</v>
      </c>
      <c r="F11" s="15"/>
      <c r="G11" s="150" t="n">
        <v>386760.76</v>
      </c>
      <c r="H11" s="146"/>
      <c r="I11" s="147"/>
      <c r="J11" s="147"/>
      <c r="K11" s="147"/>
      <c r="L11" s="147"/>
      <c r="M11" s="147"/>
      <c r="N11" s="147"/>
      <c r="O11" s="147"/>
      <c r="P11" s="147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4.6" hidden="false" customHeight="true" outlineLevel="0" collapsed="false">
      <c r="A12" s="142"/>
      <c r="B12" s="142"/>
      <c r="C12" s="11" t="s">
        <v>225</v>
      </c>
      <c r="D12" s="11" t="s">
        <v>226</v>
      </c>
      <c r="E12" s="144" t="s">
        <v>210</v>
      </c>
      <c r="F12" s="15"/>
      <c r="G12" s="150" t="n">
        <v>11750.94</v>
      </c>
      <c r="H12" s="146"/>
      <c r="I12" s="147"/>
      <c r="J12" s="147"/>
      <c r="K12" s="147"/>
      <c r="L12" s="147"/>
      <c r="M12" s="147"/>
      <c r="N12" s="147"/>
      <c r="O12" s="147"/>
      <c r="P12" s="147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4.6" hidden="false" customHeight="true" outlineLevel="0" collapsed="false">
      <c r="A13" s="142"/>
      <c r="B13" s="142"/>
      <c r="C13" s="11" t="s">
        <v>225</v>
      </c>
      <c r="D13" s="11" t="s">
        <v>227</v>
      </c>
      <c r="E13" s="144" t="s">
        <v>210</v>
      </c>
      <c r="F13" s="15"/>
      <c r="G13" s="150" t="n">
        <v>10348.88</v>
      </c>
      <c r="H13" s="151"/>
      <c r="I13" s="147"/>
      <c r="J13" s="147"/>
      <c r="K13" s="147"/>
      <c r="L13" s="147"/>
      <c r="M13" s="147"/>
      <c r="N13" s="147"/>
      <c r="O13" s="147"/>
      <c r="P13" s="147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24.6" hidden="false" customHeight="true" outlineLevel="0" collapsed="false">
      <c r="A14" s="142"/>
      <c r="B14" s="142"/>
      <c r="C14" s="11" t="s">
        <v>225</v>
      </c>
      <c r="D14" s="11" t="s">
        <v>228</v>
      </c>
      <c r="E14" s="144" t="s">
        <v>210</v>
      </c>
      <c r="F14" s="15"/>
      <c r="G14" s="150" t="n">
        <v>9649.97</v>
      </c>
      <c r="H14" s="152"/>
      <c r="I14" s="147"/>
      <c r="J14" s="147"/>
      <c r="K14" s="147"/>
      <c r="L14" s="147"/>
      <c r="M14" s="147"/>
      <c r="N14" s="147"/>
      <c r="O14" s="147"/>
      <c r="P14" s="147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24.6" hidden="false" customHeight="true" outlineLevel="0" collapsed="false">
      <c r="A15" s="142"/>
      <c r="B15" s="142"/>
      <c r="C15" s="11" t="s">
        <v>225</v>
      </c>
      <c r="D15" s="11" t="s">
        <v>229</v>
      </c>
      <c r="E15" s="144" t="s">
        <v>210</v>
      </c>
      <c r="F15" s="15"/>
      <c r="G15" s="150" t="n">
        <v>17505.07</v>
      </c>
      <c r="H15" s="152"/>
      <c r="I15" s="147"/>
      <c r="J15" s="147"/>
      <c r="K15" s="147"/>
      <c r="L15" s="147"/>
      <c r="M15" s="147"/>
      <c r="N15" s="147"/>
      <c r="O15" s="147"/>
      <c r="P15" s="147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24.6" hidden="false" customHeight="true" outlineLevel="0" collapsed="false">
      <c r="A16" s="142"/>
      <c r="B16" s="142"/>
      <c r="C16" s="11" t="s">
        <v>225</v>
      </c>
      <c r="D16" s="11" t="s">
        <v>230</v>
      </c>
      <c r="E16" s="144" t="s">
        <v>210</v>
      </c>
      <c r="F16" s="15"/>
      <c r="G16" s="150" t="n">
        <v>12966.87</v>
      </c>
      <c r="H16" s="152"/>
      <c r="I16" s="147"/>
      <c r="J16" s="147"/>
      <c r="K16" s="147"/>
      <c r="L16" s="147"/>
      <c r="M16" s="147"/>
      <c r="N16" s="147"/>
      <c r="O16" s="147"/>
      <c r="P16" s="147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24.6" hidden="false" customHeight="true" outlineLevel="0" collapsed="false">
      <c r="A17" s="142"/>
      <c r="B17" s="142"/>
      <c r="C17" s="11" t="s">
        <v>231</v>
      </c>
      <c r="D17" s="11" t="s">
        <v>232</v>
      </c>
      <c r="E17" s="144" t="s">
        <v>210</v>
      </c>
      <c r="F17" s="15"/>
      <c r="G17" s="150" t="n">
        <v>200000</v>
      </c>
      <c r="H17" s="152"/>
      <c r="I17" s="147"/>
      <c r="J17" s="147"/>
      <c r="K17" s="147"/>
      <c r="L17" s="147"/>
      <c r="M17" s="147"/>
      <c r="N17" s="147"/>
      <c r="O17" s="147"/>
      <c r="P17" s="147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24.6" hidden="false" customHeight="true" outlineLevel="0" collapsed="false">
      <c r="A18" s="142"/>
      <c r="B18" s="142"/>
      <c r="C18" s="11" t="s">
        <v>225</v>
      </c>
      <c r="D18" s="11" t="s">
        <v>233</v>
      </c>
      <c r="E18" s="144" t="s">
        <v>210</v>
      </c>
      <c r="F18" s="15"/>
      <c r="G18" s="150" t="n">
        <v>1999.99</v>
      </c>
      <c r="H18" s="152"/>
      <c r="I18" s="147"/>
      <c r="J18" s="147"/>
      <c r="K18" s="147"/>
      <c r="L18" s="147"/>
      <c r="M18" s="147"/>
      <c r="N18" s="147"/>
      <c r="O18" s="147"/>
      <c r="P18" s="147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43.5" hidden="false" customHeight="true" outlineLevel="0" collapsed="false">
      <c r="A19" s="142"/>
      <c r="B19" s="142"/>
      <c r="C19" s="11" t="s">
        <v>225</v>
      </c>
      <c r="D19" s="11" t="s">
        <v>234</v>
      </c>
      <c r="E19" s="144" t="s">
        <v>210</v>
      </c>
      <c r="F19" s="15"/>
      <c r="G19" s="150" t="n">
        <v>15143.89</v>
      </c>
      <c r="H19" s="152"/>
      <c r="I19" s="147"/>
      <c r="J19" s="147"/>
      <c r="K19" s="147"/>
      <c r="L19" s="147"/>
      <c r="M19" s="147"/>
      <c r="N19" s="147"/>
      <c r="O19" s="147"/>
      <c r="P19" s="147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" hidden="false" customHeight="false" outlineLevel="0" collapsed="false">
      <c r="A20" s="142"/>
      <c r="B20" s="142"/>
      <c r="C20" s="11" t="s">
        <v>225</v>
      </c>
      <c r="D20" s="11" t="s">
        <v>235</v>
      </c>
      <c r="E20" s="144" t="s">
        <v>210</v>
      </c>
      <c r="F20" s="15"/>
      <c r="G20" s="150" t="n">
        <v>12760.58</v>
      </c>
      <c r="H20" s="153"/>
      <c r="I20" s="147"/>
      <c r="J20" s="147"/>
      <c r="K20" s="147"/>
      <c r="L20" s="147"/>
      <c r="M20" s="147"/>
      <c r="N20" s="147"/>
      <c r="O20" s="147"/>
      <c r="P20" s="147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24.6" hidden="false" customHeight="true" outlineLevel="0" collapsed="false">
      <c r="A21" s="142"/>
      <c r="B21" s="142"/>
      <c r="C21" s="11" t="s">
        <v>225</v>
      </c>
      <c r="D21" s="11" t="s">
        <v>236</v>
      </c>
      <c r="E21" s="144" t="s">
        <v>210</v>
      </c>
      <c r="F21" s="15"/>
      <c r="G21" s="150" t="n">
        <v>10821.62</v>
      </c>
      <c r="H21" s="146"/>
      <c r="I21" s="147"/>
      <c r="J21" s="147"/>
      <c r="K21" s="147"/>
      <c r="L21" s="147"/>
      <c r="M21" s="147"/>
      <c r="N21" s="147"/>
      <c r="O21" s="147"/>
      <c r="P21" s="147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24.6" hidden="false" customHeight="true" outlineLevel="0" collapsed="false">
      <c r="A22" s="142"/>
      <c r="B22" s="142"/>
      <c r="C22" s="11" t="s">
        <v>225</v>
      </c>
      <c r="D22" s="11" t="s">
        <v>237</v>
      </c>
      <c r="E22" s="144" t="s">
        <v>210</v>
      </c>
      <c r="F22" s="15"/>
      <c r="G22" s="150" t="n">
        <v>8227.5</v>
      </c>
      <c r="H22" s="152"/>
      <c r="I22" s="147"/>
      <c r="J22" s="147"/>
      <c r="K22" s="147"/>
      <c r="L22" s="147"/>
      <c r="M22" s="147"/>
      <c r="N22" s="147"/>
      <c r="O22" s="147"/>
      <c r="P22" s="147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24.6" hidden="false" customHeight="true" outlineLevel="0" collapsed="false">
      <c r="A23" s="142"/>
      <c r="B23" s="142"/>
      <c r="C23" s="11" t="s">
        <v>225</v>
      </c>
      <c r="D23" s="11" t="s">
        <v>238</v>
      </c>
      <c r="E23" s="144" t="s">
        <v>210</v>
      </c>
      <c r="F23" s="15"/>
      <c r="G23" s="150" t="n">
        <v>18590.57</v>
      </c>
      <c r="H23" s="152"/>
      <c r="I23" s="147"/>
      <c r="J23" s="147"/>
      <c r="K23" s="147"/>
      <c r="L23" s="147"/>
      <c r="M23" s="147"/>
      <c r="N23" s="147"/>
      <c r="O23" s="147"/>
      <c r="P23" s="147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24.6" hidden="false" customHeight="true" outlineLevel="0" collapsed="false">
      <c r="A24" s="142"/>
      <c r="B24" s="142"/>
      <c r="C24" s="11" t="s">
        <v>225</v>
      </c>
      <c r="D24" s="11" t="s">
        <v>239</v>
      </c>
      <c r="E24" s="144" t="s">
        <v>210</v>
      </c>
      <c r="F24" s="15"/>
      <c r="G24" s="150" t="n">
        <v>60237.97</v>
      </c>
      <c r="H24" s="152"/>
      <c r="I24" s="147"/>
      <c r="J24" s="147"/>
      <c r="K24" s="147"/>
      <c r="L24" s="147"/>
      <c r="M24" s="147"/>
      <c r="N24" s="147"/>
      <c r="O24" s="147"/>
      <c r="P24" s="147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24.6" hidden="false" customHeight="true" outlineLevel="0" collapsed="false">
      <c r="A25" s="142"/>
      <c r="B25" s="142"/>
      <c r="C25" s="11" t="s">
        <v>225</v>
      </c>
      <c r="D25" s="11" t="s">
        <v>240</v>
      </c>
      <c r="E25" s="144" t="s">
        <v>210</v>
      </c>
      <c r="F25" s="15"/>
      <c r="G25" s="150" t="n">
        <v>39421</v>
      </c>
      <c r="H25" s="146"/>
      <c r="I25" s="147"/>
      <c r="J25" s="147"/>
      <c r="K25" s="147"/>
      <c r="L25" s="147"/>
      <c r="M25" s="147"/>
      <c r="N25" s="147"/>
      <c r="O25" s="147"/>
      <c r="P25" s="147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24.6" hidden="false" customHeight="true" outlineLevel="0" collapsed="false">
      <c r="A26" s="142"/>
      <c r="B26" s="142"/>
      <c r="C26" s="11" t="s">
        <v>225</v>
      </c>
      <c r="D26" s="11" t="s">
        <v>241</v>
      </c>
      <c r="E26" s="144" t="s">
        <v>210</v>
      </c>
      <c r="F26" s="15"/>
      <c r="G26" s="150" t="n">
        <v>5456.06</v>
      </c>
      <c r="H26" s="152"/>
      <c r="I26" s="147"/>
      <c r="J26" s="147"/>
      <c r="K26" s="147"/>
      <c r="L26" s="147"/>
      <c r="M26" s="147"/>
      <c r="N26" s="147"/>
      <c r="O26" s="147"/>
      <c r="P26" s="147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24.6" hidden="false" customHeight="true" outlineLevel="0" collapsed="false">
      <c r="A27" s="142"/>
      <c r="B27" s="142"/>
      <c r="C27" s="154" t="s">
        <v>225</v>
      </c>
      <c r="D27" s="154" t="s">
        <v>242</v>
      </c>
      <c r="E27" s="155" t="s">
        <v>210</v>
      </c>
      <c r="F27" s="142"/>
      <c r="G27" s="156" t="n">
        <v>13271.68</v>
      </c>
      <c r="H27" s="152"/>
      <c r="I27" s="147"/>
      <c r="J27" s="147"/>
      <c r="K27" s="147"/>
      <c r="L27" s="147"/>
      <c r="M27" s="147"/>
      <c r="N27" s="147"/>
      <c r="O27" s="147"/>
      <c r="P27" s="147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s="137" customFormat="true" ht="24.6" hidden="false" customHeight="true" outlineLevel="0" collapsed="false">
      <c r="A28" s="15" t="s">
        <v>243</v>
      </c>
      <c r="B28" s="11" t="s">
        <v>21</v>
      </c>
      <c r="C28" s="11" t="s">
        <v>244</v>
      </c>
      <c r="D28" s="157" t="s">
        <v>245</v>
      </c>
      <c r="E28" s="157" t="s">
        <v>210</v>
      </c>
      <c r="F28" s="147" t="n">
        <v>6126.67</v>
      </c>
      <c r="G28" s="158" t="n">
        <v>3929865.15</v>
      </c>
      <c r="H28" s="159"/>
      <c r="I28" s="147"/>
      <c r="J28" s="147"/>
      <c r="K28" s="147"/>
      <c r="L28" s="147"/>
      <c r="M28" s="147"/>
      <c r="N28" s="147"/>
      <c r="O28" s="147"/>
      <c r="P28" s="147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</row>
    <row r="29" customFormat="false" ht="24.6" hidden="false" customHeight="true" outlineLevel="0" collapsed="false">
      <c r="A29" s="15"/>
      <c r="B29" s="15"/>
      <c r="C29" s="160" t="s">
        <v>246</v>
      </c>
      <c r="D29" s="161" t="s">
        <v>245</v>
      </c>
      <c r="E29" s="161" t="s">
        <v>247</v>
      </c>
      <c r="F29" s="162"/>
      <c r="G29" s="163" t="n">
        <v>1230920.3</v>
      </c>
      <c r="H29" s="159"/>
      <c r="I29" s="147"/>
      <c r="J29" s="147"/>
      <c r="K29" s="147"/>
      <c r="L29" s="147"/>
      <c r="M29" s="147"/>
      <c r="N29" s="147"/>
      <c r="O29" s="147"/>
      <c r="P29" s="147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</row>
    <row r="30" customFormat="false" ht="15" hidden="false" customHeight="false" outlineLevel="0" collapsed="false">
      <c r="A30" s="15"/>
      <c r="B30" s="15"/>
      <c r="C30" s="164" t="s">
        <v>248</v>
      </c>
      <c r="D30" s="161" t="s">
        <v>245</v>
      </c>
      <c r="E30" s="161" t="n">
        <v>1997</v>
      </c>
      <c r="F30" s="165"/>
      <c r="G30" s="166" t="n">
        <v>435018.69</v>
      </c>
      <c r="H30" s="167"/>
      <c r="I30" s="167"/>
      <c r="J30" s="167"/>
      <c r="K30" s="167"/>
      <c r="L30" s="167"/>
      <c r="M30" s="167"/>
      <c r="N30" s="167"/>
      <c r="O30" s="167"/>
      <c r="P30" s="167"/>
    </row>
    <row r="31" customFormat="false" ht="15" hidden="false" customHeight="false" outlineLevel="0" collapsed="false">
      <c r="F31" s="0"/>
      <c r="G31" s="168"/>
    </row>
    <row r="32" customFormat="false" ht="15" hidden="false" customHeight="false" outlineLevel="0" collapsed="false">
      <c r="F32" s="169" t="s">
        <v>96</v>
      </c>
      <c r="G32" s="170" t="n">
        <f aca="false">SUM(G4:G30)</f>
        <v>20236436.02</v>
      </c>
    </row>
  </sheetData>
  <mergeCells count="4">
    <mergeCell ref="A4:A27"/>
    <mergeCell ref="B4:B27"/>
    <mergeCell ref="A28:A30"/>
    <mergeCell ref="B28:B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P24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E3" activeCellId="0" sqref="E3"/>
    </sheetView>
  </sheetViews>
  <sheetFormatPr defaultRowHeight="15"/>
  <cols>
    <col collapsed="false" hidden="false" max="1" min="1" style="66" width="7.96428571428571"/>
    <col collapsed="false" hidden="false" max="2" min="2" style="66" width="18.6275510204082"/>
    <col collapsed="false" hidden="false" max="3" min="3" style="66" width="34.8265306122449"/>
    <col collapsed="false" hidden="false" max="4" min="4" style="66" width="25.2448979591837"/>
    <col collapsed="false" hidden="false" max="5" min="5" style="66" width="17.5510204081633"/>
    <col collapsed="false" hidden="false" max="6" min="6" style="66" width="16.0663265306122"/>
    <col collapsed="false" hidden="false" max="7" min="7" style="66" width="15.5255102040816"/>
    <col collapsed="false" hidden="false" max="8" min="8" style="66" width="10.8010204081633"/>
    <col collapsed="false" hidden="false" max="1025" min="9" style="66" width="7.96428571428571"/>
  </cols>
  <sheetData>
    <row r="1" customFormat="false" ht="15" hidden="false" customHeight="false" outlineLevel="0" collapsed="false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</row>
    <row r="2" customFormat="false" ht="44.25" hidden="false" customHeight="true" outlineLevel="0" collapsed="false">
      <c r="A2" s="171" t="s">
        <v>249</v>
      </c>
      <c r="B2" s="171" t="s">
        <v>193</v>
      </c>
      <c r="C2" s="172" t="s">
        <v>194</v>
      </c>
      <c r="D2" s="172" t="s">
        <v>195</v>
      </c>
      <c r="E2" s="172" t="s">
        <v>250</v>
      </c>
      <c r="F2" s="173" t="s">
        <v>251</v>
      </c>
      <c r="G2" s="172" t="s">
        <v>197</v>
      </c>
      <c r="H2" s="174" t="s">
        <v>252</v>
      </c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75"/>
      <c r="BL2" s="175"/>
      <c r="BM2" s="175"/>
      <c r="BN2" s="175"/>
      <c r="BO2" s="175"/>
      <c r="BP2" s="175"/>
      <c r="BQ2" s="175"/>
      <c r="BR2" s="175"/>
      <c r="BS2" s="175"/>
      <c r="BT2" s="175"/>
      <c r="BU2" s="175"/>
      <c r="BV2" s="175"/>
      <c r="BW2" s="175"/>
      <c r="BX2" s="175"/>
      <c r="BY2" s="175"/>
      <c r="BZ2" s="175"/>
      <c r="CA2" s="175"/>
      <c r="CB2" s="175"/>
      <c r="CC2" s="175"/>
      <c r="CD2" s="175"/>
      <c r="CE2" s="175"/>
      <c r="CF2" s="175"/>
      <c r="CG2" s="175"/>
      <c r="CH2" s="175"/>
      <c r="CI2" s="175"/>
      <c r="CJ2" s="175"/>
      <c r="CK2" s="175"/>
      <c r="CL2" s="175"/>
      <c r="CM2" s="175"/>
      <c r="CN2" s="175"/>
      <c r="CO2" s="175"/>
      <c r="CP2" s="175"/>
      <c r="CQ2" s="175"/>
      <c r="CR2" s="175"/>
      <c r="CS2" s="175"/>
      <c r="CT2" s="175"/>
      <c r="CU2" s="175"/>
      <c r="CV2" s="175"/>
      <c r="CW2" s="175"/>
      <c r="CX2" s="175"/>
      <c r="CY2" s="175"/>
      <c r="CZ2" s="175"/>
      <c r="DA2" s="175"/>
      <c r="DB2" s="175"/>
      <c r="DC2" s="175"/>
      <c r="DD2" s="175"/>
      <c r="DE2" s="175"/>
      <c r="DF2" s="175"/>
      <c r="DG2" s="175"/>
      <c r="DH2" s="175"/>
      <c r="DI2" s="175"/>
      <c r="DJ2" s="175"/>
      <c r="DK2" s="175"/>
      <c r="DL2" s="175"/>
      <c r="DM2" s="175"/>
      <c r="DN2" s="175"/>
      <c r="DO2" s="175"/>
      <c r="DP2" s="175"/>
      <c r="DQ2" s="175"/>
      <c r="DR2" s="175"/>
      <c r="DS2" s="175"/>
      <c r="DT2" s="175"/>
      <c r="DU2" s="175"/>
      <c r="DV2" s="175"/>
      <c r="DW2" s="175"/>
      <c r="DX2" s="175"/>
      <c r="DY2" s="175"/>
      <c r="DZ2" s="175"/>
      <c r="EA2" s="175"/>
      <c r="EB2" s="175"/>
      <c r="EC2" s="175"/>
      <c r="ED2" s="175"/>
      <c r="EE2" s="175"/>
      <c r="EF2" s="175"/>
      <c r="EG2" s="175"/>
      <c r="EH2" s="175"/>
      <c r="EI2" s="175"/>
      <c r="EJ2" s="175"/>
      <c r="EK2" s="175"/>
      <c r="EL2" s="175"/>
      <c r="EM2" s="175"/>
      <c r="EN2" s="175"/>
      <c r="EO2" s="175"/>
      <c r="EP2" s="175"/>
      <c r="EQ2" s="175"/>
      <c r="ER2" s="175"/>
      <c r="ES2" s="175"/>
      <c r="ET2" s="175"/>
      <c r="EU2" s="175"/>
      <c r="EV2" s="175"/>
      <c r="EW2" s="175"/>
      <c r="EX2" s="175"/>
      <c r="EY2" s="175"/>
      <c r="EZ2" s="175"/>
      <c r="FA2" s="175"/>
      <c r="FB2" s="175"/>
      <c r="FC2" s="175"/>
      <c r="FD2" s="175"/>
      <c r="FE2" s="175"/>
      <c r="FF2" s="175"/>
      <c r="FG2" s="175"/>
      <c r="FH2" s="175"/>
      <c r="FI2" s="175"/>
      <c r="FJ2" s="175"/>
      <c r="FK2" s="175"/>
      <c r="FL2" s="175"/>
      <c r="FM2" s="175"/>
      <c r="FN2" s="175"/>
      <c r="FO2" s="175"/>
      <c r="FP2" s="175"/>
      <c r="FQ2" s="175"/>
      <c r="FR2" s="175"/>
      <c r="FS2" s="175"/>
      <c r="FT2" s="175"/>
      <c r="FU2" s="175"/>
      <c r="FV2" s="175"/>
      <c r="FW2" s="175"/>
      <c r="FX2" s="175"/>
      <c r="FY2" s="175"/>
      <c r="FZ2" s="175"/>
      <c r="GA2" s="175"/>
      <c r="GB2" s="175"/>
      <c r="GC2" s="175"/>
      <c r="GD2" s="175"/>
      <c r="GE2" s="175"/>
      <c r="GF2" s="175"/>
      <c r="GG2" s="175"/>
      <c r="GH2" s="175"/>
      <c r="GI2" s="175"/>
      <c r="GJ2" s="175"/>
      <c r="GK2" s="175"/>
      <c r="GL2" s="175"/>
      <c r="GM2" s="175"/>
      <c r="GN2" s="175"/>
      <c r="GO2" s="175"/>
      <c r="GP2" s="175"/>
      <c r="GQ2" s="175"/>
      <c r="GR2" s="175"/>
      <c r="GS2" s="175"/>
      <c r="GT2" s="175"/>
      <c r="GU2" s="175"/>
      <c r="GV2" s="175"/>
      <c r="GW2" s="175"/>
      <c r="GX2" s="175"/>
      <c r="GY2" s="175"/>
      <c r="GZ2" s="175"/>
      <c r="HA2" s="175"/>
      <c r="HB2" s="175"/>
      <c r="HC2" s="175"/>
      <c r="HD2" s="175"/>
      <c r="HE2" s="175"/>
      <c r="HF2" s="175"/>
      <c r="HG2" s="175"/>
      <c r="HH2" s="175"/>
      <c r="HI2" s="175"/>
      <c r="HJ2" s="175"/>
      <c r="HK2" s="175"/>
      <c r="HL2" s="175"/>
      <c r="HM2" s="175"/>
      <c r="HN2" s="175"/>
      <c r="HO2" s="175"/>
      <c r="HP2" s="175"/>
      <c r="HQ2" s="175"/>
      <c r="HR2" s="175"/>
      <c r="HS2" s="175"/>
      <c r="HT2" s="175"/>
      <c r="HU2" s="175"/>
      <c r="HV2" s="175"/>
      <c r="HW2" s="175"/>
      <c r="HX2" s="175"/>
      <c r="HY2" s="175"/>
      <c r="HZ2" s="175"/>
      <c r="IA2" s="175"/>
      <c r="IB2" s="175"/>
      <c r="IC2" s="175"/>
      <c r="ID2" s="175"/>
      <c r="IE2" s="175"/>
      <c r="IF2" s="175"/>
      <c r="IG2" s="175"/>
      <c r="IH2" s="175"/>
      <c r="II2" s="175"/>
      <c r="IJ2" s="175"/>
      <c r="IK2" s="175"/>
      <c r="IL2" s="175"/>
      <c r="IM2" s="175"/>
      <c r="IN2" s="175"/>
      <c r="IO2" s="175"/>
      <c r="IP2" s="175"/>
    </row>
    <row r="3" customFormat="false" ht="41.25" hidden="false" customHeight="true" outlineLevel="0" collapsed="false">
      <c r="A3" s="106" t="s">
        <v>253</v>
      </c>
      <c r="B3" s="106" t="s">
        <v>254</v>
      </c>
      <c r="C3" s="176" t="s">
        <v>255</v>
      </c>
      <c r="D3" s="177" t="s">
        <v>256</v>
      </c>
      <c r="E3" s="91" t="n">
        <v>840509.52</v>
      </c>
      <c r="F3" s="72" t="s">
        <v>257</v>
      </c>
      <c r="G3" s="92"/>
      <c r="H3" s="92"/>
      <c r="I3" s="32"/>
    </row>
    <row r="4" customFormat="false" ht="37.5" hidden="false" customHeight="true" outlineLevel="0" collapsed="false">
      <c r="A4" s="106"/>
      <c r="B4" s="106"/>
      <c r="C4" s="176" t="s">
        <v>258</v>
      </c>
      <c r="D4" s="177" t="s">
        <v>259</v>
      </c>
      <c r="E4" s="91" t="n">
        <v>1063434.2</v>
      </c>
      <c r="F4" s="72" t="s">
        <v>257</v>
      </c>
      <c r="G4" s="92"/>
      <c r="H4" s="92"/>
      <c r="I4" s="32"/>
    </row>
    <row r="5" customFormat="false" ht="39.75" hidden="false" customHeight="true" outlineLevel="0" collapsed="false">
      <c r="A5" s="106"/>
      <c r="B5" s="106"/>
      <c r="C5" s="176" t="s">
        <v>260</v>
      </c>
      <c r="D5" s="177" t="s">
        <v>259</v>
      </c>
      <c r="E5" s="91" t="n">
        <v>548852.6</v>
      </c>
      <c r="F5" s="72" t="s">
        <v>257</v>
      </c>
      <c r="G5" s="92"/>
      <c r="H5" s="92"/>
      <c r="I5" s="32"/>
    </row>
    <row r="6" customFormat="false" ht="12.95" hidden="false" customHeight="true" outlineLevel="0" collapsed="false">
      <c r="A6" s="106"/>
      <c r="B6" s="106"/>
      <c r="C6" s="176" t="s">
        <v>261</v>
      </c>
      <c r="D6" s="177"/>
      <c r="E6" s="91" t="n">
        <v>50661.84</v>
      </c>
      <c r="F6" s="72" t="s">
        <v>257</v>
      </c>
      <c r="G6" s="92"/>
      <c r="H6" s="92"/>
      <c r="I6" s="32"/>
    </row>
    <row r="7" customFormat="false" ht="44.45" hidden="false" customHeight="true" outlineLevel="0" collapsed="false">
      <c r="A7" s="106"/>
      <c r="B7" s="106"/>
      <c r="C7" s="176" t="s">
        <v>262</v>
      </c>
      <c r="D7" s="177"/>
      <c r="E7" s="91" t="n">
        <v>300000</v>
      </c>
      <c r="F7" s="72" t="s">
        <v>257</v>
      </c>
      <c r="G7" s="92"/>
      <c r="H7" s="92"/>
      <c r="I7" s="32"/>
    </row>
    <row r="8" customFormat="false" ht="44.45" hidden="false" customHeight="true" outlineLevel="0" collapsed="false">
      <c r="A8" s="106"/>
      <c r="B8" s="106"/>
      <c r="C8" s="178" t="s">
        <v>263</v>
      </c>
      <c r="D8" s="179"/>
      <c r="E8" s="180" t="n">
        <v>10000573.19</v>
      </c>
      <c r="F8" s="181"/>
      <c r="G8" s="182"/>
      <c r="H8" s="182"/>
      <c r="I8" s="32"/>
    </row>
    <row r="9" customFormat="false" ht="44.45" hidden="false" customHeight="true" outlineLevel="0" collapsed="false">
      <c r="A9" s="106"/>
      <c r="B9" s="106"/>
      <c r="C9" s="178" t="s">
        <v>264</v>
      </c>
      <c r="D9" s="179"/>
      <c r="E9" s="180" t="n">
        <v>578235.14</v>
      </c>
      <c r="F9" s="181"/>
      <c r="G9" s="182"/>
      <c r="H9" s="182"/>
      <c r="I9" s="32"/>
    </row>
    <row r="10" customFormat="false" ht="25.35" hidden="false" customHeight="true" outlineLevel="0" collapsed="false">
      <c r="A10" s="106"/>
      <c r="B10" s="106"/>
      <c r="C10" s="183" t="s">
        <v>265</v>
      </c>
      <c r="D10" s="184"/>
      <c r="E10" s="185" t="n">
        <v>1269163.94</v>
      </c>
      <c r="F10" s="186" t="s">
        <v>257</v>
      </c>
      <c r="G10" s="187"/>
      <c r="H10" s="187"/>
      <c r="I10" s="32"/>
    </row>
    <row r="11" customFormat="false" ht="12.75" hidden="false" customHeight="true" outlineLevel="0" collapsed="false">
      <c r="A11" s="106" t="n">
        <v>4</v>
      </c>
      <c r="B11" s="72" t="s">
        <v>21</v>
      </c>
      <c r="C11" s="188" t="s">
        <v>266</v>
      </c>
      <c r="D11" s="72" t="s">
        <v>245</v>
      </c>
      <c r="E11" s="93" t="n">
        <v>86679.17</v>
      </c>
      <c r="F11" s="106"/>
      <c r="G11" s="189"/>
      <c r="H11" s="72" t="n">
        <v>2006</v>
      </c>
      <c r="I11" s="190"/>
    </row>
    <row r="12" customFormat="false" ht="15" hidden="false" customHeight="false" outlineLevel="0" collapsed="false">
      <c r="A12" s="106"/>
      <c r="B12" s="72"/>
      <c r="C12" s="178" t="s">
        <v>267</v>
      </c>
      <c r="D12" s="181" t="s">
        <v>245</v>
      </c>
      <c r="E12" s="191" t="n">
        <v>46630.5</v>
      </c>
      <c r="F12" s="192"/>
      <c r="G12" s="193"/>
      <c r="H12" s="181" t="n">
        <v>1971</v>
      </c>
      <c r="I12" s="190"/>
    </row>
    <row r="13" customFormat="false" ht="15" hidden="false" customHeight="false" outlineLevel="0" collapsed="false">
      <c r="A13" s="106"/>
      <c r="B13" s="72"/>
      <c r="C13" s="178" t="s">
        <v>268</v>
      </c>
      <c r="D13" s="181" t="s">
        <v>245</v>
      </c>
      <c r="E13" s="191" t="n">
        <v>4278.03</v>
      </c>
      <c r="F13" s="192"/>
      <c r="G13" s="193"/>
      <c r="H13" s="181" t="n">
        <v>1971</v>
      </c>
      <c r="I13" s="190"/>
    </row>
    <row r="14" customFormat="false" ht="15" hidden="false" customHeight="false" outlineLevel="0" collapsed="false">
      <c r="A14" s="106"/>
      <c r="B14" s="72"/>
      <c r="C14" s="178" t="s">
        <v>269</v>
      </c>
      <c r="D14" s="181" t="s">
        <v>245</v>
      </c>
      <c r="E14" s="191" t="n">
        <v>11235</v>
      </c>
      <c r="F14" s="192"/>
      <c r="G14" s="193"/>
      <c r="H14" s="181" t="n">
        <v>1971</v>
      </c>
      <c r="I14" s="190"/>
    </row>
    <row r="15" customFormat="false" ht="15" hidden="false" customHeight="false" outlineLevel="0" collapsed="false">
      <c r="C15" s="0"/>
      <c r="D15" s="32"/>
      <c r="E15" s="194"/>
      <c r="F15" s="195"/>
      <c r="G15" s="196"/>
    </row>
    <row r="16" customFormat="false" ht="15" hidden="false" customHeight="false" outlineLevel="0" collapsed="false">
      <c r="C16" s="0"/>
      <c r="D16" s="197" t="s">
        <v>107</v>
      </c>
      <c r="E16" s="198" t="n">
        <f aca="false">SUM(E3:E9,E11:E14)</f>
        <v>13531089.19</v>
      </c>
    </row>
    <row r="17" customFormat="false" ht="15" hidden="false" customHeight="false" outlineLevel="0" collapsed="false">
      <c r="C17" s="0"/>
      <c r="D17" s="0"/>
      <c r="E17" s="0"/>
    </row>
    <row r="18" customFormat="false" ht="15" hidden="false" customHeight="false" outlineLevel="0" collapsed="false">
      <c r="C18" s="0"/>
      <c r="D18" s="0"/>
      <c r="E18" s="0"/>
    </row>
    <row r="19" customFormat="false" ht="12.75" hidden="false" customHeight="true" outlineLevel="0" collapsed="false">
      <c r="C19" s="199" t="s">
        <v>270</v>
      </c>
      <c r="D19" s="199"/>
      <c r="E19" s="200" t="n">
        <f aca="false">SUM(E8,E9,E12:E14)</f>
        <v>10640951.86</v>
      </c>
    </row>
    <row r="20" customFormat="false" ht="15" hidden="false" customHeight="false" outlineLevel="0" collapsed="false">
      <c r="C20" s="199"/>
      <c r="D20" s="199"/>
      <c r="E20" s="200"/>
    </row>
    <row r="21" customFormat="false" ht="15" hidden="false" customHeight="false" outlineLevel="0" collapsed="false">
      <c r="C21" s="199"/>
      <c r="D21" s="199"/>
      <c r="E21" s="200"/>
    </row>
    <row r="22" customFormat="false" ht="15" hidden="false" customHeight="false" outlineLevel="0" collapsed="false">
      <c r="C22" s="199"/>
      <c r="D22" s="199"/>
      <c r="E22" s="200"/>
    </row>
    <row r="23" customFormat="false" ht="25.5" hidden="false" customHeight="true" outlineLevel="0" collapsed="false">
      <c r="C23" s="0"/>
      <c r="D23" s="0"/>
      <c r="E23" s="0"/>
    </row>
    <row r="24" customFormat="false" ht="28.45" hidden="false" customHeight="true" outlineLevel="0" collapsed="false">
      <c r="C24" s="201" t="s">
        <v>271</v>
      </c>
      <c r="D24" s="201"/>
      <c r="E24" s="202" t="n">
        <f aca="false">SUM(E3:E7,E11)</f>
        <v>2890137.33</v>
      </c>
    </row>
  </sheetData>
  <mergeCells count="7">
    <mergeCell ref="A3:A10"/>
    <mergeCell ref="B3:B10"/>
    <mergeCell ref="A11:A14"/>
    <mergeCell ref="B11:B14"/>
    <mergeCell ref="C19:D22"/>
    <mergeCell ref="E19:E22"/>
    <mergeCell ref="C24:D2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GZ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5" activeCellId="0" sqref="C15"/>
    </sheetView>
  </sheetViews>
  <sheetFormatPr defaultRowHeight="15"/>
  <cols>
    <col collapsed="false" hidden="false" max="2" min="2" style="0" width="9.44897959183673"/>
    <col collapsed="false" hidden="false" max="3" min="3" style="0" width="19.7091836734694"/>
    <col collapsed="false" hidden="false" max="4" min="4" style="0" width="17.5510204081633"/>
    <col collapsed="false" hidden="false" max="5" min="5" style="0" width="14.5816326530612"/>
  </cols>
  <sheetData>
    <row r="2" s="206" customFormat="true" ht="26.45" hidden="false" customHeight="true" outlineLevel="0" collapsed="false">
      <c r="A2" s="203" t="s">
        <v>272</v>
      </c>
      <c r="B2" s="204" t="s">
        <v>273</v>
      </c>
      <c r="C2" s="203" t="s">
        <v>274</v>
      </c>
      <c r="D2" s="205" t="s">
        <v>275</v>
      </c>
      <c r="E2" s="203" t="s">
        <v>276</v>
      </c>
    </row>
    <row r="3" s="206" customFormat="true" ht="21.6" hidden="false" customHeight="true" outlineLevel="0" collapsed="false">
      <c r="A3" s="203"/>
      <c r="B3" s="204"/>
      <c r="C3" s="203"/>
      <c r="D3" s="205"/>
      <c r="E3" s="203"/>
    </row>
    <row r="4" s="210" customFormat="true" ht="16.35" hidden="false" customHeight="true" outlineLevel="0" collapsed="false">
      <c r="A4" s="207" t="n">
        <v>1</v>
      </c>
      <c r="B4" s="208" t="s">
        <v>277</v>
      </c>
      <c r="C4" s="209" t="n">
        <v>70</v>
      </c>
      <c r="D4" s="209" t="n">
        <v>24</v>
      </c>
      <c r="E4" s="209" t="n">
        <v>94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8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</row>
    <row r="5" customFormat="false" ht="17.85" hidden="false" customHeight="true" outlineLevel="0" collapsed="false">
      <c r="A5" s="207"/>
      <c r="B5" s="211" t="s">
        <v>107</v>
      </c>
      <c r="C5" s="212" t="n">
        <v>70</v>
      </c>
      <c r="D5" s="212" t="n">
        <v>24</v>
      </c>
      <c r="E5" s="212" t="n">
        <v>94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</row>
  </sheetData>
  <mergeCells count="5">
    <mergeCell ref="A2:A3"/>
    <mergeCell ref="B2:B3"/>
    <mergeCell ref="C2:C3"/>
    <mergeCell ref="D2:D3"/>
    <mergeCell ref="E2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2" activeCellId="0" sqref="A22"/>
    </sheetView>
  </sheetViews>
  <sheetFormatPr defaultRowHeight="13.8"/>
  <cols>
    <col collapsed="false" hidden="false" max="1" min="1" style="32" width="7.96428571428571"/>
    <col collapsed="false" hidden="false" max="2" min="2" style="32" width="22.2755102040816"/>
    <col collapsed="false" hidden="false" max="3" min="3" style="32" width="13.2295918367347"/>
    <col collapsed="false" hidden="false" max="4" min="4" style="32" width="16.7397959183673"/>
    <col collapsed="false" hidden="false" max="6" min="5" style="32" width="7.96428571428571"/>
    <col collapsed="false" hidden="false" max="7" min="7" style="32" width="12.5561224489796"/>
    <col collapsed="false" hidden="false" max="8" min="8" style="32" width="10.530612244898"/>
    <col collapsed="false" hidden="false" max="9" min="9" style="32" width="21.1938775510204"/>
    <col collapsed="false" hidden="false" max="10" min="10" style="32" width="13.3622448979592"/>
    <col collapsed="false" hidden="false" max="11" min="11" style="32" width="9.71938775510204"/>
    <col collapsed="false" hidden="false" max="13" min="12" style="32" width="14.0408163265306"/>
    <col collapsed="false" hidden="false" max="14" min="14" style="32" width="13.2295918367347"/>
    <col collapsed="false" hidden="false" max="15" min="15" style="213" width="21.4642857142857"/>
    <col collapsed="false" hidden="false" max="1025" min="16" style="32" width="7.96428571428571"/>
  </cols>
  <sheetData>
    <row r="1" customFormat="false" ht="13.8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214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28" customFormat="true" ht="35.05" hidden="false" customHeight="false" outlineLevel="0" collapsed="false">
      <c r="A2" s="138" t="s">
        <v>97</v>
      </c>
      <c r="B2" s="215" t="s">
        <v>278</v>
      </c>
      <c r="C2" s="216" t="s">
        <v>279</v>
      </c>
      <c r="D2" s="215" t="s">
        <v>280</v>
      </c>
      <c r="E2" s="217" t="s">
        <v>281</v>
      </c>
      <c r="F2" s="215" t="s">
        <v>282</v>
      </c>
      <c r="G2" s="2" t="s">
        <v>283</v>
      </c>
      <c r="H2" s="215" t="s">
        <v>284</v>
      </c>
      <c r="I2" s="215" t="s">
        <v>285</v>
      </c>
      <c r="J2" s="215" t="s">
        <v>286</v>
      </c>
      <c r="K2" s="215" t="s">
        <v>287</v>
      </c>
      <c r="L2" s="215" t="s">
        <v>288</v>
      </c>
      <c r="M2" s="218" t="s">
        <v>289</v>
      </c>
      <c r="N2" s="219" t="s">
        <v>290</v>
      </c>
      <c r="O2" s="220" t="s">
        <v>291</v>
      </c>
    </row>
    <row r="3" customFormat="false" ht="13.8" hidden="false" customHeight="false" outlineLevel="0" collapsed="false">
      <c r="A3" s="13" t="n">
        <v>1</v>
      </c>
      <c r="B3" s="11" t="s">
        <v>104</v>
      </c>
      <c r="C3" s="15" t="s">
        <v>292</v>
      </c>
      <c r="D3" s="11" t="s">
        <v>293</v>
      </c>
      <c r="E3" s="11" t="s">
        <v>294</v>
      </c>
      <c r="F3" s="11" t="s">
        <v>295</v>
      </c>
      <c r="G3" s="15" t="n">
        <v>1399</v>
      </c>
      <c r="H3" s="15" t="n">
        <v>1700</v>
      </c>
      <c r="I3" s="11" t="s">
        <v>296</v>
      </c>
      <c r="J3" s="15" t="n">
        <v>2010</v>
      </c>
      <c r="K3" s="15" t="n">
        <v>222673</v>
      </c>
      <c r="L3" s="15" t="n">
        <v>5</v>
      </c>
      <c r="M3" s="37" t="n">
        <v>16300</v>
      </c>
      <c r="N3" s="11" t="s">
        <v>290</v>
      </c>
      <c r="O3" s="221" t="s">
        <v>297</v>
      </c>
    </row>
    <row r="4" customFormat="false" ht="13.8" hidden="false" customHeight="false" outlineLevel="0" collapsed="false">
      <c r="A4" s="13" t="n">
        <v>2</v>
      </c>
      <c r="B4" s="11" t="s">
        <v>104</v>
      </c>
      <c r="C4" s="15" t="s">
        <v>298</v>
      </c>
      <c r="D4" s="11" t="s">
        <v>299</v>
      </c>
      <c r="E4" s="11" t="s">
        <v>300</v>
      </c>
      <c r="F4" s="11"/>
      <c r="G4" s="15"/>
      <c r="H4" s="15"/>
      <c r="I4" s="11" t="s">
        <v>301</v>
      </c>
      <c r="J4" s="15" t="n">
        <v>2019</v>
      </c>
      <c r="K4" s="15"/>
      <c r="L4" s="15"/>
      <c r="M4" s="37"/>
      <c r="N4" s="11" t="s">
        <v>302</v>
      </c>
      <c r="O4" s="221" t="s">
        <v>297</v>
      </c>
    </row>
    <row r="5" customFormat="false" ht="23.95" hidden="false" customHeight="false" outlineLevel="0" collapsed="false">
      <c r="A5" s="13" t="n">
        <v>3</v>
      </c>
      <c r="B5" s="11" t="s">
        <v>104</v>
      </c>
      <c r="C5" s="15" t="s">
        <v>303</v>
      </c>
      <c r="D5" s="11" t="s">
        <v>304</v>
      </c>
      <c r="E5" s="11" t="s">
        <v>305</v>
      </c>
      <c r="F5" s="11" t="s">
        <v>306</v>
      </c>
      <c r="G5" s="15" t="n">
        <v>1896</v>
      </c>
      <c r="H5" s="15" t="n">
        <v>1260</v>
      </c>
      <c r="I5" s="11" t="s">
        <v>307</v>
      </c>
      <c r="J5" s="15" t="n">
        <v>1997</v>
      </c>
      <c r="K5" s="15"/>
      <c r="L5" s="15" t="n">
        <v>3</v>
      </c>
      <c r="M5" s="37"/>
      <c r="N5" s="11" t="s">
        <v>308</v>
      </c>
      <c r="O5" s="221" t="s">
        <v>297</v>
      </c>
    </row>
    <row r="6" customFormat="false" ht="23.95" hidden="false" customHeight="false" outlineLevel="0" collapsed="false">
      <c r="A6" s="13" t="n">
        <v>4</v>
      </c>
      <c r="B6" s="11" t="s">
        <v>309</v>
      </c>
      <c r="C6" s="15" t="s">
        <v>310</v>
      </c>
      <c r="D6" s="11" t="s">
        <v>311</v>
      </c>
      <c r="E6" s="11" t="s">
        <v>312</v>
      </c>
      <c r="F6" s="11" t="n">
        <v>432656</v>
      </c>
      <c r="G6" s="15" t="n">
        <v>6700</v>
      </c>
      <c r="H6" s="15" t="n">
        <v>15900</v>
      </c>
      <c r="I6" s="11" t="s">
        <v>313</v>
      </c>
      <c r="J6" s="15" t="n">
        <v>2018</v>
      </c>
      <c r="K6" s="15" t="n">
        <v>2730</v>
      </c>
      <c r="L6" s="15" t="n">
        <v>6</v>
      </c>
      <c r="M6" s="37" t="n">
        <v>805650</v>
      </c>
      <c r="N6" s="11" t="s">
        <v>314</v>
      </c>
      <c r="O6" s="221" t="s">
        <v>297</v>
      </c>
    </row>
    <row r="7" customFormat="false" ht="13.8" hidden="false" customHeight="false" outlineLevel="0" collapsed="false">
      <c r="A7" s="13" t="n">
        <v>5</v>
      </c>
      <c r="B7" s="12" t="s">
        <v>104</v>
      </c>
      <c r="C7" s="13" t="s">
        <v>315</v>
      </c>
      <c r="D7" s="12" t="s">
        <v>311</v>
      </c>
      <c r="E7" s="12" t="s">
        <v>316</v>
      </c>
      <c r="F7" s="12" t="s">
        <v>317</v>
      </c>
      <c r="G7" s="15" t="n">
        <v>9506</v>
      </c>
      <c r="H7" s="13" t="n">
        <v>12000</v>
      </c>
      <c r="I7" s="13" t="n">
        <v>4900111867</v>
      </c>
      <c r="J7" s="13" t="n">
        <v>1981</v>
      </c>
      <c r="K7" s="13"/>
      <c r="L7" s="13" t="n">
        <v>3</v>
      </c>
      <c r="M7" s="13"/>
      <c r="N7" s="12" t="s">
        <v>308</v>
      </c>
      <c r="O7" s="221" t="s">
        <v>297</v>
      </c>
    </row>
    <row r="8" customFormat="false" ht="13.8" hidden="false" customHeight="false" outlineLevel="0" collapsed="false">
      <c r="A8" s="13" t="n">
        <v>6</v>
      </c>
      <c r="B8" s="12" t="s">
        <v>104</v>
      </c>
      <c r="C8" s="13" t="s">
        <v>318</v>
      </c>
      <c r="D8" s="12" t="s">
        <v>319</v>
      </c>
      <c r="E8" s="12" t="s">
        <v>320</v>
      </c>
      <c r="F8" s="12" t="s">
        <v>321</v>
      </c>
      <c r="G8" s="15"/>
      <c r="H8" s="13"/>
      <c r="I8" s="13" t="s">
        <v>322</v>
      </c>
      <c r="J8" s="13" t="n">
        <v>2012</v>
      </c>
      <c r="K8" s="13"/>
      <c r="L8" s="13"/>
      <c r="M8" s="13"/>
      <c r="N8" s="12" t="s">
        <v>302</v>
      </c>
      <c r="O8" s="221" t="s">
        <v>297</v>
      </c>
    </row>
    <row r="9" customFormat="false" ht="13.8" hidden="false" customHeight="false" outlineLevel="0" collapsed="false">
      <c r="A9" s="13" t="n">
        <v>7</v>
      </c>
      <c r="B9" s="12" t="s">
        <v>104</v>
      </c>
      <c r="C9" s="13" t="s">
        <v>323</v>
      </c>
      <c r="D9" s="12" t="s">
        <v>293</v>
      </c>
      <c r="E9" s="12" t="s">
        <v>324</v>
      </c>
      <c r="F9" s="12" t="s">
        <v>325</v>
      </c>
      <c r="G9" s="15" t="n">
        <v>1461</v>
      </c>
      <c r="H9" s="13" t="n">
        <v>1650</v>
      </c>
      <c r="I9" s="13" t="s">
        <v>326</v>
      </c>
      <c r="J9" s="13" t="n">
        <v>2007</v>
      </c>
      <c r="K9" s="13"/>
      <c r="L9" s="13" t="n">
        <v>5</v>
      </c>
      <c r="M9" s="13"/>
      <c r="N9" s="12" t="s">
        <v>327</v>
      </c>
      <c r="O9" s="221" t="s">
        <v>297</v>
      </c>
    </row>
    <row r="10" customFormat="false" ht="22.45" hidden="false" customHeight="false" outlineLevel="0" collapsed="false">
      <c r="A10" s="222" t="n">
        <v>8</v>
      </c>
      <c r="B10" s="223" t="s">
        <v>309</v>
      </c>
      <c r="C10" s="222" t="s">
        <v>328</v>
      </c>
      <c r="D10" s="222" t="s">
        <v>329</v>
      </c>
      <c r="E10" s="222" t="s">
        <v>320</v>
      </c>
      <c r="F10" s="222" t="s">
        <v>330</v>
      </c>
      <c r="G10" s="222"/>
      <c r="H10" s="222"/>
      <c r="I10" s="222" t="s">
        <v>331</v>
      </c>
      <c r="J10" s="222" t="n">
        <v>2019</v>
      </c>
      <c r="K10" s="222"/>
      <c r="L10" s="222"/>
      <c r="M10" s="224" t="n">
        <v>6900</v>
      </c>
      <c r="N10" s="222" t="s">
        <v>302</v>
      </c>
      <c r="O10" s="223"/>
    </row>
    <row r="11" customFormat="false" ht="25.45" hidden="false" customHeight="false" outlineLevel="0" collapsed="false">
      <c r="A11" s="13" t="n">
        <v>9</v>
      </c>
      <c r="B11" s="12" t="s">
        <v>104</v>
      </c>
      <c r="C11" s="15" t="s">
        <v>332</v>
      </c>
      <c r="D11" s="11" t="s">
        <v>333</v>
      </c>
      <c r="E11" s="11" t="s">
        <v>334</v>
      </c>
      <c r="F11" s="11" t="s">
        <v>335</v>
      </c>
      <c r="G11" s="15"/>
      <c r="H11" s="15"/>
      <c r="I11" s="11" t="s">
        <v>336</v>
      </c>
      <c r="J11" s="15" t="n">
        <v>2008</v>
      </c>
      <c r="K11" s="15"/>
      <c r="L11" s="15" t="n">
        <v>1</v>
      </c>
      <c r="M11" s="15"/>
      <c r="N11" s="11" t="s">
        <v>308</v>
      </c>
      <c r="O11" s="221" t="s">
        <v>297</v>
      </c>
      <c r="P11" s="221"/>
    </row>
    <row r="12" customFormat="false" ht="36.7" hidden="false" customHeight="false" outlineLevel="0" collapsed="false">
      <c r="A12" s="13" t="n">
        <v>10</v>
      </c>
      <c r="B12" s="12" t="s">
        <v>104</v>
      </c>
      <c r="C12" s="15" t="s">
        <v>337</v>
      </c>
      <c r="D12" s="11" t="s">
        <v>338</v>
      </c>
      <c r="E12" s="11" t="s">
        <v>339</v>
      </c>
      <c r="F12" s="11" t="s">
        <v>340</v>
      </c>
      <c r="G12" s="15"/>
      <c r="H12" s="15" t="n">
        <v>3500</v>
      </c>
      <c r="I12" s="11" t="n">
        <v>70058</v>
      </c>
      <c r="J12" s="15" t="n">
        <v>2007</v>
      </c>
      <c r="K12" s="15"/>
      <c r="L12" s="15"/>
      <c r="M12" s="15"/>
      <c r="N12" s="11" t="s">
        <v>302</v>
      </c>
      <c r="O12" s="221" t="s">
        <v>297</v>
      </c>
      <c r="P12" s="221"/>
    </row>
    <row r="13" customFormat="false" ht="25.45" hidden="false" customHeight="false" outlineLevel="0" collapsed="false">
      <c r="A13" s="13" t="n">
        <v>11</v>
      </c>
      <c r="B13" s="12" t="s">
        <v>104</v>
      </c>
      <c r="C13" s="15" t="s">
        <v>341</v>
      </c>
      <c r="D13" s="11" t="s">
        <v>338</v>
      </c>
      <c r="E13" s="11" t="s">
        <v>342</v>
      </c>
      <c r="F13" s="11" t="s">
        <v>343</v>
      </c>
      <c r="G13" s="15"/>
      <c r="H13" s="15" t="n">
        <v>6000</v>
      </c>
      <c r="I13" s="11" t="s">
        <v>344</v>
      </c>
      <c r="J13" s="15" t="n">
        <v>2006</v>
      </c>
      <c r="K13" s="15"/>
      <c r="L13" s="15"/>
      <c r="M13" s="15"/>
      <c r="N13" s="11" t="s">
        <v>302</v>
      </c>
      <c r="O13" s="221" t="s">
        <v>297</v>
      </c>
      <c r="P13" s="221"/>
    </row>
    <row r="14" customFormat="false" ht="25.45" hidden="false" customHeight="false" outlineLevel="0" collapsed="false">
      <c r="A14" s="13" t="n">
        <v>12</v>
      </c>
      <c r="B14" s="12" t="s">
        <v>104</v>
      </c>
      <c r="C14" s="15" t="s">
        <v>345</v>
      </c>
      <c r="D14" s="225" t="s">
        <v>346</v>
      </c>
      <c r="E14" s="11" t="s">
        <v>347</v>
      </c>
      <c r="F14" s="11" t="s">
        <v>348</v>
      </c>
      <c r="G14" s="15"/>
      <c r="H14" s="15" t="n">
        <v>1500</v>
      </c>
      <c r="I14" s="11" t="s">
        <v>349</v>
      </c>
      <c r="J14" s="15" t="n">
        <v>2008</v>
      </c>
      <c r="K14" s="15"/>
      <c r="L14" s="15"/>
      <c r="M14" s="15"/>
      <c r="N14" s="11" t="s">
        <v>302</v>
      </c>
      <c r="O14" s="221" t="s">
        <v>297</v>
      </c>
      <c r="P14" s="221"/>
    </row>
    <row r="15" customFormat="false" ht="25.45" hidden="false" customHeight="false" outlineLevel="0" collapsed="false">
      <c r="A15" s="13" t="n">
        <v>13</v>
      </c>
      <c r="B15" s="12" t="s">
        <v>104</v>
      </c>
      <c r="C15" s="15" t="s">
        <v>350</v>
      </c>
      <c r="D15" s="11" t="s">
        <v>346</v>
      </c>
      <c r="E15" s="11" t="s">
        <v>351</v>
      </c>
      <c r="F15" s="11" t="s">
        <v>352</v>
      </c>
      <c r="G15" s="15"/>
      <c r="H15" s="15" t="n">
        <v>1005</v>
      </c>
      <c r="I15" s="11" t="s">
        <v>353</v>
      </c>
      <c r="J15" s="15" t="n">
        <v>2003</v>
      </c>
      <c r="K15" s="15"/>
      <c r="L15" s="15"/>
      <c r="M15" s="15"/>
      <c r="N15" s="11" t="s">
        <v>302</v>
      </c>
      <c r="O15" s="221" t="s">
        <v>297</v>
      </c>
      <c r="P15" s="221"/>
    </row>
    <row r="16" customFormat="false" ht="25.45" hidden="false" customHeight="false" outlineLevel="0" collapsed="false">
      <c r="A16" s="13" t="n">
        <v>14</v>
      </c>
      <c r="B16" s="12" t="s">
        <v>104</v>
      </c>
      <c r="C16" s="15" t="s">
        <v>354</v>
      </c>
      <c r="D16" s="11" t="s">
        <v>355</v>
      </c>
      <c r="E16" s="11" t="s">
        <v>356</v>
      </c>
      <c r="F16" s="11" t="s">
        <v>357</v>
      </c>
      <c r="G16" s="15" t="n">
        <v>4752</v>
      </c>
      <c r="H16" s="15"/>
      <c r="I16" s="11" t="s">
        <v>358</v>
      </c>
      <c r="J16" s="15" t="n">
        <v>2006</v>
      </c>
      <c r="K16" s="15"/>
      <c r="L16" s="15" t="n">
        <v>1</v>
      </c>
      <c r="M16" s="15"/>
      <c r="N16" s="11" t="s">
        <v>327</v>
      </c>
      <c r="O16" s="221" t="s">
        <v>297</v>
      </c>
      <c r="P16" s="221"/>
    </row>
    <row r="17" customFormat="false" ht="36.7" hidden="false" customHeight="false" outlineLevel="0" collapsed="false">
      <c r="A17" s="13" t="n">
        <v>15</v>
      </c>
      <c r="B17" s="12" t="s">
        <v>104</v>
      </c>
      <c r="C17" s="15" t="s">
        <v>359</v>
      </c>
      <c r="D17" s="11" t="s">
        <v>360</v>
      </c>
      <c r="E17" s="11" t="s">
        <v>361</v>
      </c>
      <c r="F17" s="11" t="s">
        <v>362</v>
      </c>
      <c r="G17" s="15" t="n">
        <v>9186</v>
      </c>
      <c r="H17" s="15" t="n">
        <v>11705</v>
      </c>
      <c r="I17" s="11" t="s">
        <v>363</v>
      </c>
      <c r="J17" s="15" t="n">
        <v>2009</v>
      </c>
      <c r="K17" s="15"/>
      <c r="L17" s="15" t="n">
        <v>3</v>
      </c>
      <c r="M17" s="15"/>
      <c r="N17" s="11" t="s">
        <v>327</v>
      </c>
      <c r="O17" s="221" t="s">
        <v>297</v>
      </c>
      <c r="P17" s="221"/>
    </row>
    <row r="18" customFormat="false" ht="25.45" hidden="false" customHeight="false" outlineLevel="0" collapsed="false">
      <c r="A18" s="13" t="n">
        <v>16</v>
      </c>
      <c r="B18" s="12" t="s">
        <v>104</v>
      </c>
      <c r="C18" s="15" t="s">
        <v>364</v>
      </c>
      <c r="D18" s="11" t="s">
        <v>365</v>
      </c>
      <c r="E18" s="11" t="s">
        <v>305</v>
      </c>
      <c r="F18" s="11" t="s">
        <v>366</v>
      </c>
      <c r="G18" s="15" t="n">
        <v>2461</v>
      </c>
      <c r="H18" s="15" t="n">
        <v>1260</v>
      </c>
      <c r="I18" s="11" t="s">
        <v>367</v>
      </c>
      <c r="J18" s="15" t="n">
        <v>2008</v>
      </c>
      <c r="K18" s="15"/>
      <c r="L18" s="15" t="n">
        <v>3</v>
      </c>
      <c r="M18" s="15"/>
      <c r="N18" s="11" t="s">
        <v>368</v>
      </c>
      <c r="O18" s="221" t="s">
        <v>297</v>
      </c>
      <c r="P18" s="221"/>
    </row>
    <row r="19" customFormat="false" ht="15.8" hidden="false" customHeight="false" outlineLevel="0" collapsed="false">
      <c r="A19" s="13" t="n">
        <v>17</v>
      </c>
      <c r="B19" s="12" t="s">
        <v>104</v>
      </c>
      <c r="C19" s="15" t="s">
        <v>369</v>
      </c>
      <c r="D19" s="11" t="s">
        <v>304</v>
      </c>
      <c r="E19" s="11" t="s">
        <v>370</v>
      </c>
      <c r="F19" s="11" t="s">
        <v>371</v>
      </c>
      <c r="G19" s="15" t="n">
        <v>6871</v>
      </c>
      <c r="H19" s="15" t="n">
        <v>6181</v>
      </c>
      <c r="I19" s="11" t="s">
        <v>372</v>
      </c>
      <c r="J19" s="15" t="n">
        <v>1996</v>
      </c>
      <c r="K19" s="15"/>
      <c r="L19" s="15" t="n">
        <v>3</v>
      </c>
      <c r="M19" s="15"/>
      <c r="N19" s="11" t="s">
        <v>308</v>
      </c>
      <c r="O19" s="221" t="s">
        <v>297</v>
      </c>
      <c r="P19" s="221"/>
    </row>
    <row r="20" customFormat="false" ht="25.45" hidden="false" customHeight="false" outlineLevel="0" collapsed="false">
      <c r="A20" s="13" t="n">
        <v>18</v>
      </c>
      <c r="B20" s="12" t="s">
        <v>104</v>
      </c>
      <c r="C20" s="15" t="s">
        <v>373</v>
      </c>
      <c r="D20" s="11" t="s">
        <v>304</v>
      </c>
      <c r="E20" s="11" t="s">
        <v>370</v>
      </c>
      <c r="F20" s="11" t="s">
        <v>374</v>
      </c>
      <c r="G20" s="15" t="n">
        <v>10518</v>
      </c>
      <c r="H20" s="15"/>
      <c r="I20" s="11" t="s">
        <v>375</v>
      </c>
      <c r="J20" s="15" t="n">
        <v>2005</v>
      </c>
      <c r="K20" s="15"/>
      <c r="L20" s="15" t="n">
        <v>3</v>
      </c>
      <c r="M20" s="15"/>
      <c r="N20" s="11" t="s">
        <v>327</v>
      </c>
      <c r="O20" s="221" t="s">
        <v>297</v>
      </c>
      <c r="P20" s="221"/>
    </row>
    <row r="21" customFormat="false" ht="25.45" hidden="false" customHeight="false" outlineLevel="0" collapsed="false">
      <c r="A21" s="13" t="n">
        <v>19</v>
      </c>
      <c r="B21" s="12" t="s">
        <v>104</v>
      </c>
      <c r="C21" s="15" t="s">
        <v>376</v>
      </c>
      <c r="D21" s="11" t="s">
        <v>304</v>
      </c>
      <c r="E21" s="11" t="s">
        <v>305</v>
      </c>
      <c r="F21" s="11" t="s">
        <v>306</v>
      </c>
      <c r="G21" s="15" t="n">
        <v>1896</v>
      </c>
      <c r="H21" s="15" t="n">
        <v>1260</v>
      </c>
      <c r="I21" s="11" t="s">
        <v>377</v>
      </c>
      <c r="J21" s="15" t="n">
        <v>2007</v>
      </c>
      <c r="K21" s="15"/>
      <c r="L21" s="15" t="n">
        <v>3</v>
      </c>
      <c r="M21" s="15"/>
      <c r="N21" s="11" t="s">
        <v>308</v>
      </c>
      <c r="O21" s="221" t="s">
        <v>297</v>
      </c>
      <c r="P21" s="22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154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MBU</dc:creator>
  <dc:description/>
  <dc:language>pl-PL</dc:language>
  <cp:lastModifiedBy/>
  <dcterms:modified xsi:type="dcterms:W3CDTF">2020-05-04T13:27:24Z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